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1340" windowHeight="5985" tabRatio="721" activeTab="12"/>
  </bookViews>
  <sheets>
    <sheet name="Strana1" sheetId="1" r:id="rId1"/>
    <sheet name="Strana2" sheetId="2" r:id="rId2"/>
    <sheet name="Strana3" sheetId="3" r:id="rId3"/>
    <sheet name="Strana4" sheetId="4" r:id="rId4"/>
    <sheet name="Strana5" sheetId="5" r:id="rId5"/>
    <sheet name="Strana6" sheetId="6" r:id="rId6"/>
    <sheet name="Strana7" sheetId="7" r:id="rId7"/>
    <sheet name="Strana8" sheetId="8" r:id="rId8"/>
    <sheet name="Strana9" sheetId="9" r:id="rId9"/>
    <sheet name="Strana10" sheetId="10" r:id="rId10"/>
    <sheet name="Strana11" sheetId="11" r:id="rId11"/>
    <sheet name="Strana12" sheetId="12" r:id="rId12"/>
    <sheet name="Strana13" sheetId="13" r:id="rId13"/>
  </sheets>
  <definedNames>
    <definedName name="_ftn1" localSheetId="1">'Strana2'!$B$21</definedName>
    <definedName name="_ftnref1" localSheetId="1">'Strana2'!$B$18</definedName>
    <definedName name="_Ref509832219" localSheetId="7">'Strana8'!$C$43</definedName>
    <definedName name="_xlnm.Print_Area" localSheetId="10">'Strana11'!$A$1:$A$36</definedName>
    <definedName name="_xlnm.Print_Area" localSheetId="11">'Strana12'!$A$15:$A$75</definedName>
    <definedName name="_xlnm.Print_Area" localSheetId="12">'Strana13'!$A$1:$A$48</definedName>
  </definedNames>
  <calcPr fullCalcOnLoad="1"/>
</workbook>
</file>

<file path=xl/sharedStrings.xml><?xml version="1.0" encoding="utf-8"?>
<sst xmlns="http://schemas.openxmlformats.org/spreadsheetml/2006/main" count="899" uniqueCount="695">
  <si>
    <t>Výkaz vyplnil:</t>
  </si>
  <si>
    <t xml:space="preserve">  Jméno a příjmení</t>
  </si>
  <si>
    <t xml:space="preserve">  Telefon</t>
  </si>
  <si>
    <t xml:space="preserve">  E-mail</t>
  </si>
  <si>
    <t xml:space="preserve">  Datum</t>
  </si>
  <si>
    <t>ROČNÍ VÝKAZ</t>
  </si>
  <si>
    <t>Zpravodajská jednotka:</t>
  </si>
  <si>
    <t>Schváleno ČSÚ pro MPSV</t>
  </si>
  <si>
    <t>Na Poříčním právu 1/376, 128 01 Praha 2</t>
  </si>
  <si>
    <t xml:space="preserve">v rámci Programu statistických </t>
  </si>
  <si>
    <t>Kraj:</t>
  </si>
  <si>
    <t>Údaje se zjišťují pro potřebu MPSV.</t>
  </si>
  <si>
    <t>V (MPSV) 20-01</t>
  </si>
  <si>
    <t>Ministerstvo práce a sociálních věcí</t>
  </si>
  <si>
    <t>IČO</t>
  </si>
  <si>
    <t>a</t>
  </si>
  <si>
    <t>b</t>
  </si>
  <si>
    <t>Číslo řádku</t>
  </si>
  <si>
    <t>x</t>
  </si>
  <si>
    <t>Rejstřík Om</t>
  </si>
  <si>
    <t>Rejstřík Nom</t>
  </si>
  <si>
    <t>Počet dětí celkem</t>
  </si>
  <si>
    <t>Celkem</t>
  </si>
  <si>
    <t>jinak</t>
  </si>
  <si>
    <t>Vztah k dítěti</t>
  </si>
  <si>
    <t>Výchovné problémy</t>
  </si>
  <si>
    <t>Žadatelé o osvojení</t>
  </si>
  <si>
    <t>Žadatelé o pěstounskou péči</t>
  </si>
  <si>
    <t>napomenutí</t>
  </si>
  <si>
    <t>dohled</t>
  </si>
  <si>
    <t>nařízení ústavní výchovy</t>
  </si>
  <si>
    <t>zrušení ústavní výchovy</t>
  </si>
  <si>
    <t>prodloužení ústavní výchovy</t>
  </si>
  <si>
    <t>Podané návrhy (podněty) soudu na</t>
  </si>
  <si>
    <t>Počet případů</t>
  </si>
  <si>
    <t>Počet zařízení</t>
  </si>
  <si>
    <t>Zařízení sociálně výchovné činnosti</t>
  </si>
  <si>
    <t>Zařízení pro děti vyžadující okamžitou pomoc</t>
  </si>
  <si>
    <t>Výchovně rekreační tábory</t>
  </si>
  <si>
    <t xml:space="preserve">Pěstounská péče </t>
  </si>
  <si>
    <t>osvojení</t>
  </si>
  <si>
    <t>Pěstounská péče</t>
  </si>
  <si>
    <t>Počet dětí</t>
  </si>
  <si>
    <t xml:space="preserve">tělesné týrání </t>
  </si>
  <si>
    <t xml:space="preserve">psychické týrání </t>
  </si>
  <si>
    <t xml:space="preserve">sexuální zneužívání </t>
  </si>
  <si>
    <t>dětská pornografie</t>
  </si>
  <si>
    <t xml:space="preserve">dětská prostituce </t>
  </si>
  <si>
    <t xml:space="preserve">celkem </t>
  </si>
  <si>
    <t xml:space="preserve">chlapci </t>
  </si>
  <si>
    <t>dívky</t>
  </si>
  <si>
    <t>do 1 roku</t>
  </si>
  <si>
    <t>od 1 roku do 3 let</t>
  </si>
  <si>
    <t>od 3 do 6 let</t>
  </si>
  <si>
    <t>od 6 do 15 let</t>
  </si>
  <si>
    <t>od 15 do 18 let</t>
  </si>
  <si>
    <t>Oznamovatel</t>
  </si>
  <si>
    <t>matka</t>
  </si>
  <si>
    <t>otec</t>
  </si>
  <si>
    <t>dítě samo</t>
  </si>
  <si>
    <t>sourozenec</t>
  </si>
  <si>
    <t>jiný příbuzný</t>
  </si>
  <si>
    <t xml:space="preserve">anonym </t>
  </si>
  <si>
    <t>Sociální prostředí dítěte</t>
  </si>
  <si>
    <t xml:space="preserve">Přijatá opatření </t>
  </si>
  <si>
    <t>poradenství - ambulantně</t>
  </si>
  <si>
    <t xml:space="preserve">uložení dohledu </t>
  </si>
  <si>
    <t xml:space="preserve">umístění dítěte v  širší rodině </t>
  </si>
  <si>
    <t>umístění dítěte do ÚV</t>
  </si>
  <si>
    <t>umístění dítěte do NRP</t>
  </si>
  <si>
    <t>Dopad na dítě</t>
  </si>
  <si>
    <t>hospitalizace</t>
  </si>
  <si>
    <t xml:space="preserve">tělesné poškození </t>
  </si>
  <si>
    <t xml:space="preserve">posttr. stresová porucha </t>
  </si>
  <si>
    <t xml:space="preserve">úmrtí </t>
  </si>
  <si>
    <t>Zřizovatel</t>
  </si>
  <si>
    <t>Vaše poznámky a připomínky:</t>
  </si>
  <si>
    <t>těhotenství</t>
  </si>
  <si>
    <t>Pachatel přestupku nebo jiného správního deliktu</t>
  </si>
  <si>
    <t>Přestupek podle § 59 odst. 1 písm. e) ZSPOD</t>
  </si>
  <si>
    <t>Přestupek podle § 59 odst. 1 písm. f) ZSPOD</t>
  </si>
  <si>
    <t>Přestupek podle § 59 odst. 1 písm. h) ZSPOD</t>
  </si>
  <si>
    <t>Přestupek podle § 59 odst. 1 písm. g) ZSPOD</t>
  </si>
  <si>
    <t>Přestupek podle § 59 odst. 1 písm. i) ZSPOD</t>
  </si>
  <si>
    <t>Přestupek podle § 59d odst. 1 ZSPOD a jiný správní delikt podle § 59i odst. 1 ZSPOD</t>
  </si>
  <si>
    <t>Kapacita zařízení</t>
  </si>
  <si>
    <t>Počet zaměstnanců celkem</t>
  </si>
  <si>
    <t>Rozhodnutí o odmítnutí žádosti o nahlédnutí do spisové dokumentace</t>
  </si>
  <si>
    <t>nezjištěno</t>
  </si>
  <si>
    <t>I. Počty případů evidovaných orgánem sociálně-právní ochrany dětí</t>
  </si>
  <si>
    <t>CELKEM</t>
  </si>
  <si>
    <t>jednorázově</t>
  </si>
  <si>
    <t>opakovaně</t>
  </si>
  <si>
    <t>zanedbání povinné výživy (§ 196 TZ)</t>
  </si>
  <si>
    <t>ohrožování výchovy dítěte (§ 201 TZ)</t>
  </si>
  <si>
    <t>ublížení na zdraví (§ 145 až § 148 TZ)</t>
  </si>
  <si>
    <t>zanedbávání dětí</t>
  </si>
  <si>
    <t>umístění dítěte do ZDVOP nebo jiného zařízení</t>
  </si>
  <si>
    <t>Přepočtené úvazky zaměstnanců OSPOD</t>
  </si>
  <si>
    <t>Děti umístěné v zařízení pro děti vyžadující okamžitou pomoc na základě rozhodnutí soudu</t>
  </si>
  <si>
    <t>o výkonu sociálně-právní ochrany dětí</t>
  </si>
  <si>
    <t>Metodické vysvětlivky k výkazu V (MSPV) 20-01</t>
  </si>
  <si>
    <t>Děti umístěné v zařízení pro děti vyžadující okamžitou pomoc na základě žádosti zákonného zástupce, žádosti dítěte, žádosti OSPOD se souhlasem rodiče</t>
  </si>
  <si>
    <t>Počet dětí odložených do babyboxu</t>
  </si>
  <si>
    <t>péče před osvojením</t>
  </si>
  <si>
    <t>péče jiné osoby</t>
  </si>
  <si>
    <t>předpěstounské péče</t>
  </si>
  <si>
    <t>pěstounské péče</t>
  </si>
  <si>
    <t>Svěření dítěte do péče jiné osoby</t>
  </si>
  <si>
    <t>Péče jiné osoby</t>
  </si>
  <si>
    <t>nařízení výchovného opatření podle § 13a ZSPOD</t>
  </si>
  <si>
    <t>svěření dítěte do péče zařízení pro děti vyžadující okamžitou pomoc</t>
  </si>
  <si>
    <t>svěření dítěte do pěstounské péče na přechodnou dobu</t>
  </si>
  <si>
    <t>určení rodičovství</t>
  </si>
  <si>
    <t>popření otcovství</t>
  </si>
  <si>
    <t>Počet případů, ve kterých orgán sociálně-právní ochrany dětí vykonával funkci veřejného poručníka dítěte</t>
  </si>
  <si>
    <t>týrání svěřené osoby (§ 198 TZ)</t>
  </si>
  <si>
    <t>omezení uložené dítěti</t>
  </si>
  <si>
    <t>omezení uložené rodiči nebo jiné odpovědné osobě</t>
  </si>
  <si>
    <t>využití odborné poradenské pomoci nebo terapie</t>
  </si>
  <si>
    <t>povinnost prvního setkání se zapsaným mediátorem</t>
  </si>
  <si>
    <t xml:space="preserve">Pořádkové pokuty podle § 53 odst. 5 ZSPOD </t>
  </si>
  <si>
    <t>podaní trestního oznámení</t>
  </si>
  <si>
    <t>Přestupek podle § 59 odst. 1 písm. j) ZSPOD</t>
  </si>
  <si>
    <t>Děti s nařízeným výchovným opatřením podle § 13a ZSPOD umístěné v zařízení pro výkon ÚV nebo ve středisku výchovné péče</t>
  </si>
  <si>
    <t>* tabulku vyplňují pouze krajské úřady</t>
  </si>
  <si>
    <t>Počet evidovaných klientů</t>
  </si>
  <si>
    <t>Tabulku vyplňují pouze krajské úřady.</t>
  </si>
  <si>
    <t xml:space="preserve"> VII. B  Rozhodovací  činnost obecního úřadu</t>
  </si>
  <si>
    <t>Evidovaný počet případů ke konci roku</t>
  </si>
  <si>
    <t>k rodičům</t>
  </si>
  <si>
    <t>do jiné formy náhradní rodinné péče</t>
  </si>
  <si>
    <t>do osvojení</t>
  </si>
  <si>
    <t>Žadatelé o zařazení do evidence osob, které mohou vykonávat pěstounskou péči na přechodnou dobu</t>
  </si>
  <si>
    <t>Počet dětí, u nichž byla ve sledovaném roce ukončena ústavní výchova, ochranná výchova nebo umístění v péči zařízení pro děti vyžadující okamžitou pomoc z důvodu</t>
  </si>
  <si>
    <t xml:space="preserve">uplynutí stanovené doby trvání </t>
  </si>
  <si>
    <t>zletilosti</t>
  </si>
  <si>
    <t>zbavení rodiče práva dát souhlas k osvojení</t>
  </si>
  <si>
    <t xml:space="preserve">Orgán sociálně-právní ochrany jmenován opatrovníkem </t>
  </si>
  <si>
    <t xml:space="preserve">Zjištěno případů </t>
  </si>
  <si>
    <t>vlastní zjištění OSPOD</t>
  </si>
  <si>
    <t>v péči rodičů</t>
  </si>
  <si>
    <t>náhradní rodinná péče</t>
  </si>
  <si>
    <t>ústavní péče nebo péče ZDVOP</t>
  </si>
  <si>
    <t>odsouzení pachatele</t>
  </si>
  <si>
    <t>nutnost poskytnutí psychologické pomoci</t>
  </si>
  <si>
    <t xml:space="preserve"> </t>
  </si>
  <si>
    <t>Zánik pěstounské péče, poručenství nebo svěření dítěte do péče jiné fyzické osoby než rodiče ve sledovaném roce</t>
  </si>
  <si>
    <t>Počet podaných žádostí o zprostředkování náhradní rodinné péče</t>
  </si>
  <si>
    <t>rozhodnutí, zda je třeba souhlasu rodiče k osvojení</t>
  </si>
  <si>
    <t>Zařízení odbor. poradenství pro péči o děti</t>
  </si>
  <si>
    <t>Popis chyby</t>
  </si>
  <si>
    <r>
      <t>Řádek 114: Součet sloupců 3, 4 a 5 se musí rovnat sloupci 1.</t>
    </r>
    <r>
      <rPr>
        <sz val="9"/>
        <color indexed="10"/>
        <rFont val="Times New Roman CE"/>
        <family val="1"/>
      </rPr>
      <t xml:space="preserve"> </t>
    </r>
  </si>
  <si>
    <r>
      <t>Řádek 115: Součet sloupců 3, 4 a 5 se musí rovnat sloupci 1.</t>
    </r>
    <r>
      <rPr>
        <sz val="9"/>
        <color indexed="10"/>
        <rFont val="Times New Roman CE"/>
        <family val="1"/>
      </rPr>
      <t xml:space="preserve"> </t>
    </r>
  </si>
  <si>
    <r>
      <t>Řádek 116: Součet sloupců 3, 4 a 5 se musí rovnat sloupci 1.</t>
    </r>
    <r>
      <rPr>
        <sz val="9"/>
        <color indexed="10"/>
        <rFont val="Times New Roman CE"/>
        <family val="1"/>
      </rPr>
      <t xml:space="preserve"> </t>
    </r>
  </si>
  <si>
    <r>
      <t>Řádek 117: Součet sloupců 3, 4 a 5 se musí rovnat sloupci 1.</t>
    </r>
    <r>
      <rPr>
        <sz val="9"/>
        <color indexed="10"/>
        <rFont val="Times New Roman CE"/>
        <family val="1"/>
      </rPr>
      <t xml:space="preserve"> </t>
    </r>
  </si>
  <si>
    <t>Při vyplňování tabulky nutno dodržet tyto vztahy:</t>
  </si>
  <si>
    <t>1) součet sloupců 1, 3, 5, 7, 9 a 11 se musí rovnat sl. 13</t>
  </si>
  <si>
    <t>5) součet sloupců 2, 4, 6, 8, 10 a 12 se musí rovnat sl. 14</t>
  </si>
  <si>
    <t>ČV 118/16 ze dne 22. 10. 2015</t>
  </si>
  <si>
    <t>Soudem bez návrhu</t>
  </si>
  <si>
    <t>Na návrh OSPOD</t>
  </si>
  <si>
    <t>Na návrh státního zastupitelství</t>
  </si>
  <si>
    <t>Na návrh jiných osob</t>
  </si>
  <si>
    <t>Počet dětí odebraných z péče rodičů na základě předběžného opatření soudu</t>
  </si>
  <si>
    <t>Počet dětí odebraných z péče rodičů na základě rozsudku soudu</t>
  </si>
  <si>
    <t>Celkem odebraných dětí</t>
  </si>
  <si>
    <t>Důvod odebrání dítěte z péče rodičů</t>
  </si>
  <si>
    <t>Týrání dítěte</t>
  </si>
  <si>
    <t>Zneužívání dítěte</t>
  </si>
  <si>
    <t>Zanedbávání výchovy dítěte</t>
  </si>
  <si>
    <t>Výchovné problémy dítěte</t>
  </si>
  <si>
    <t>zjišťování na rok 2016</t>
  </si>
  <si>
    <t>v elektronické podobě na realizační společnost AUGUR Consulting.</t>
  </si>
  <si>
    <t>Kontaktní osoba: Mgr. Anna Ševčíková,</t>
  </si>
  <si>
    <t>e-mail: sevcikova@augur-consulting.cz,tel.: 543 242 595.</t>
  </si>
  <si>
    <t xml:space="preserve">Za ochranu důvěrnosti údajů zodpovídá MPSV a AUGUR Consulting. </t>
  </si>
  <si>
    <t>Počet dětí zaevidovaných za sledovaný rok</t>
  </si>
  <si>
    <t>Jiné spisy</t>
  </si>
  <si>
    <t>Oddíl č. 1: Celkový počet případů, včetně potřeb</t>
  </si>
  <si>
    <t>II. Počty případů evidovaných orgánem sociálně-právní ochrany dětí</t>
  </si>
  <si>
    <t>Evidovaný počet případů z předchozího roku</t>
  </si>
  <si>
    <t>Počet případů zaevidovaných za sledovaný rok</t>
  </si>
  <si>
    <t xml:space="preserve">Případy dětí ohrožených dle § 6 </t>
  </si>
  <si>
    <t>Případy výkonu opatrovnictví</t>
  </si>
  <si>
    <t>Neuspokojené potřeby v oblasti: </t>
  </si>
  <si>
    <t>Zdravotní stav</t>
  </si>
  <si>
    <t>Emoční vývoj a chování</t>
  </si>
  <si>
    <t>Rodinné a sociální vztahy</t>
  </si>
  <si>
    <t>Učení se a vzdělávání</t>
  </si>
  <si>
    <t>Identita</t>
  </si>
  <si>
    <t>Sociální prezentace</t>
  </si>
  <si>
    <t>Samostatnost a sebeobsluha</t>
  </si>
  <si>
    <t>Základní péče</t>
  </si>
  <si>
    <t>Zajištění bezpečnosti a ochrany</t>
  </si>
  <si>
    <t>Citová vřelost</t>
  </si>
  <si>
    <t>Stimulace a podněty</t>
  </si>
  <si>
    <t>Vedení a hranice</t>
  </si>
  <si>
    <t>Stabilita</t>
  </si>
  <si>
    <t>Rodinná historie a fungování rodiny</t>
  </si>
  <si>
    <t>Širší rodina</t>
  </si>
  <si>
    <t>Bydlení</t>
  </si>
  <si>
    <t>Zaměstnání</t>
  </si>
  <si>
    <t>Finanční situace</t>
  </si>
  <si>
    <t>Sociální začlenění rodiny</t>
  </si>
  <si>
    <t>Komunitní zdroje</t>
  </si>
  <si>
    <t>Z toho: </t>
  </si>
  <si>
    <t>Děti do 15 let</t>
  </si>
  <si>
    <t xml:space="preserve">Z toho: </t>
  </si>
  <si>
    <t>Užívání návykových látek</t>
  </si>
  <si>
    <t>Prostituce</t>
  </si>
  <si>
    <t>Spáchání trestného činu</t>
  </si>
  <si>
    <t>Opakované páchání přestupků</t>
  </si>
  <si>
    <t>Mladiství ve výkonu vazby nebo ve výkonu trestu odnětí svobody</t>
  </si>
  <si>
    <t>Uložená ochranná léčení</t>
  </si>
  <si>
    <t>Zabezpečovací detence</t>
  </si>
  <si>
    <t xml:space="preserve">IV. Klienti kurátora pro děti a mládež </t>
  </si>
  <si>
    <t>Jiné překážky v péči o dítě na straně rodičů</t>
  </si>
  <si>
    <t>Oddíl č. 2: Umístění mimo rodinu</t>
  </si>
  <si>
    <t>I. Děti odebrané z péče rodičů</t>
  </si>
  <si>
    <t>Dítě odešlo</t>
  </si>
  <si>
    <t>Nabytí plné svéprávnosti dítěte</t>
  </si>
  <si>
    <t>Jiným způsobem</t>
  </si>
  <si>
    <t>Ve sledovaném roce přibylo</t>
  </si>
  <si>
    <t>Ve sledovaném roce ubylo</t>
  </si>
  <si>
    <t>Celkem k 31. 12. sledovaného roku</t>
  </si>
  <si>
    <t>do ústavního zařízení nebo do ZDVOP</t>
  </si>
  <si>
    <t>Pěstounská péče na přechodnou dobu</t>
  </si>
  <si>
    <t>Poručenství s osobní péčí poručníka</t>
  </si>
  <si>
    <t>Oddíl č. 3: Náhradní rodinná péče</t>
  </si>
  <si>
    <t>Z toho děti</t>
  </si>
  <si>
    <t>Svěřené do péče příbuzných nebo blízkých osob</t>
  </si>
  <si>
    <t>Se zdravotním postižením</t>
  </si>
  <si>
    <t>Ve věku</t>
  </si>
  <si>
    <t>0–2 let</t>
  </si>
  <si>
    <t>3–5 let</t>
  </si>
  <si>
    <t>6–9 let</t>
  </si>
  <si>
    <t>10–14 let</t>
  </si>
  <si>
    <t>15–18 let</t>
  </si>
  <si>
    <t>Jmenování poručníka dítěti s osobní péčí poručníka ve sledovaném roce</t>
  </si>
  <si>
    <t>pěstounské péče na přechodnou dobu*</t>
  </si>
  <si>
    <t>*Ve vysvětlivkách bude upřesněno, že se počty dětí v různých formách umístění mohou během roku proměnit.</t>
  </si>
  <si>
    <t>III. Počet osob vykonávajících náhradní rodinnou péči</t>
  </si>
  <si>
    <t>Prarodiče</t>
  </si>
  <si>
    <t>Jiný příbuzný</t>
  </si>
  <si>
    <t>Cizí</t>
  </si>
  <si>
    <t>IV. Žadatelé o zprostředkování náhradní rodinné péče</t>
  </si>
  <si>
    <t>Podaných za sledovaný rok</t>
  </si>
  <si>
    <t>Nevyřízených k 31. 12.</t>
  </si>
  <si>
    <t>Z toho cizinec s hlášeným pobytem na území ČR</t>
  </si>
  <si>
    <t xml:space="preserve">Nevyřízených k 1. 1. </t>
  </si>
  <si>
    <t xml:space="preserve">V. Počet pěstounských rodin </t>
  </si>
  <si>
    <t>Počet dětí svěřených do pěstounské péče v rodině</t>
  </si>
  <si>
    <t>5 a více dětí</t>
  </si>
  <si>
    <t xml:space="preserve">Počet osob, které se souhlasem obecního úřadu obce s rozšířenou působností uzavřely dohodu o výkonu pěstounské péče s jiným obecním úřadem, obecním úřadem obce s rozšířenou působností, krajským úřadem nebo pověřenou osobou                                                             </t>
  </si>
  <si>
    <t>Počet osob, u kterých obecní úřad obce s rozšířenou působností vydal rozhodnutí o právech a povinnostech při výkonu pěstounské péče</t>
  </si>
  <si>
    <t>Oddíl č. 4: Ústavní péče</t>
  </si>
  <si>
    <t>Počet nově umístěných dětí ve sledovaném roce</t>
  </si>
  <si>
    <t>Počet dětí umístěných k 31. 12. sledovaného roku</t>
  </si>
  <si>
    <t>návratu dítěte do péče rodičů</t>
  </si>
  <si>
    <t>předání dítěte do péče příbuzných nebo jiných osob blízkých</t>
  </si>
  <si>
    <t>umístění dítěte do náhradní rodinné péče jiných osob než příbuzných</t>
  </si>
  <si>
    <t>Děti s nařízenou ÚV umístěné v zařízení pro výkon ÚV</t>
  </si>
  <si>
    <t>Děti s uloženou OV umístěné v zařízení pro výkon OV</t>
  </si>
  <si>
    <t>Evidovaný počet dětí z předchozího roku</t>
  </si>
  <si>
    <t>Počet případů nových dětí umístěných za sledovaný rok</t>
  </si>
  <si>
    <t>Evidovaný počet dětí ke konci roku</t>
  </si>
  <si>
    <t xml:space="preserve">Z toho umístěné na základě předběžného opatření </t>
  </si>
  <si>
    <t>Diagnostický ústav</t>
  </si>
  <si>
    <t>Dětský domov</t>
  </si>
  <si>
    <t>Dětský domov se školou</t>
  </si>
  <si>
    <t>Výchovný ústav</t>
  </si>
  <si>
    <t>Domovy pro osoby se zdravotním postižením</t>
  </si>
  <si>
    <t>Dětské domovy pro děti do 3 let věku</t>
  </si>
  <si>
    <t>II. Typy ústavní péče k 31. 12.</t>
  </si>
  <si>
    <t xml:space="preserve">Celkem </t>
  </si>
  <si>
    <t>Oddíl č. 6: Výkony OSPOD</t>
  </si>
  <si>
    <t>I. Evidenční údaje</t>
  </si>
  <si>
    <t>Počet případů ve sledovaném roce</t>
  </si>
  <si>
    <t>Z toho soudem vyhověno</t>
  </si>
  <si>
    <t>Z toho soudem zamítnuto</t>
  </si>
  <si>
    <t>Z toho soudem nerozhodnuto</t>
  </si>
  <si>
    <t>omezení rodičovské odpovědnosti nebo jejího výkonu</t>
  </si>
  <si>
    <t>zbavení rodičovské odpovědnosti</t>
  </si>
  <si>
    <t>pozastavení výkonu rodičovské odpovědnosti</t>
  </si>
  <si>
    <t>uložení výchovného opatření podle § 13 zákona č. 359/1999 Sb. (dále jen ZSPOD)</t>
  </si>
  <si>
    <t>nařízení předběžného opatření podle § 924 občanského zákoníku celkem</t>
  </si>
  <si>
    <t>pozastavení výkonu povinnosti a práva péče o dítě u nezletilého rodiče</t>
  </si>
  <si>
    <t>zachování povinnosti a práva péče o dítě a styku s dítětem u rodiče omezeného ve svéprávnosti</t>
  </si>
  <si>
    <t>Podané podněty (oznámení) policii nebo státnímu zastupitelství na</t>
  </si>
  <si>
    <t>jiný trestný čin proti životu, zdraví, svobodě, lidské důstojnosti, mravnímu vývoji nebo jmění dítěte</t>
  </si>
  <si>
    <t>Z toho opatrovníkem pro správu jmění dítěte</t>
  </si>
  <si>
    <t>Orgán sociálně-právní ochrany jmenován opatrovníkem podle § 45 odst. 2 TŘ</t>
  </si>
  <si>
    <t>Počet případů domácího násilí, u kterého jsou přítomny nezletilé děti a které jsou řešeny OSPOD</t>
  </si>
  <si>
    <t>Z toho počet případů s rozhodnutím o vykázání ze společného obydlí</t>
  </si>
  <si>
    <t xml:space="preserve">II. Výkony OSPOD </t>
  </si>
  <si>
    <t>Počet jednotlivých výkonů</t>
  </si>
  <si>
    <t>Počet vykonaných šetření v rodinách</t>
  </si>
  <si>
    <t xml:space="preserve">Počet vykonaných šetření v jiných institucích </t>
  </si>
  <si>
    <t>Počet účastí na soudním řízení</t>
  </si>
  <si>
    <t>Počet účastí v komisích</t>
  </si>
  <si>
    <t>Počet účastí na výsleších</t>
  </si>
  <si>
    <t>Počet účastí na jednáních u jiných institucí</t>
  </si>
  <si>
    <t>Počet případových setkání</t>
  </si>
  <si>
    <t>Počet intervencí s jednotlivými rodinami</t>
  </si>
  <si>
    <t>Počet zásahů v době pohotovosti</t>
  </si>
  <si>
    <t>Počet služebních cest</t>
  </si>
  <si>
    <t>Počet nově vytvořených individuálních plánů ochrany dítěte</t>
  </si>
  <si>
    <t>Počet zrevidovaných individuálních plánů ochrany dítěte</t>
  </si>
  <si>
    <t xml:space="preserve">III. Rozhodovací činnost obecního úřadu </t>
  </si>
  <si>
    <t>Výchovná opatření podle § 13 odst. 1 ZSPOD</t>
  </si>
  <si>
    <t>Z toho</t>
  </si>
  <si>
    <t>Rozhodnutí o uložení povinnosti využít odbornou poradenskou pomoc podle § 12 odst. 1 ZSPOD</t>
  </si>
  <si>
    <t>Z toho rozhodnutí uložená v případě, že rodiče nejsou schopni řešit problémy spojené s výchovou dítěte</t>
  </si>
  <si>
    <t>IV. Počet zaměstnanců orgánu sociálně-právní ochrany dětí k 31. 12. sledovaného roku</t>
  </si>
  <si>
    <t>Z toho počet zaměstnanců se specializací pro oblast náhradní rodinné péče</t>
  </si>
  <si>
    <t>Z toho počet zaměstnanců se specializací pro sociální kurately pro děti a mládež</t>
  </si>
  <si>
    <t>Z toho počet zaměstnanců se specializací pro ochranu týraných a zneužívaných dětí</t>
  </si>
  <si>
    <t>Oddíl č. 7: Přestupky a jiné správní delikty</t>
  </si>
  <si>
    <t>Rodič</t>
  </si>
  <si>
    <t>Člen rodiny</t>
  </si>
  <si>
    <t>Jiná osoba</t>
  </si>
  <si>
    <t>Podnikající FO</t>
  </si>
  <si>
    <t>Právnická osoba</t>
  </si>
  <si>
    <t>Přestupek podle § 59 odst. 1 písm. d) ZSPOD a jiný správní delikt podle § 59f odst. 1 písm. b) ZSPOD</t>
  </si>
  <si>
    <t>Řádek 166: Součet sloupců 2 až 6 se musí rovnat sloupci 1.</t>
  </si>
  <si>
    <t>Řádek 167: Součet sloupců 2 až 4 se musí rovnat sloupci 1.</t>
  </si>
  <si>
    <t>Přestupek podle § 59a odst. 1 písm. a) ZSPOD</t>
  </si>
  <si>
    <t>Přestupek podle § 59a odst. 1 písm. b) ZSPOD</t>
  </si>
  <si>
    <t>Přestupek podle § 59a odst. 1 písm. c) ZSPOD</t>
  </si>
  <si>
    <t>Přestupek podle § 59b odst. 1 písm. a) ZSPOD a jiný správní delikt podle § 59g odst. 1 písm. a) ZSPOD</t>
  </si>
  <si>
    <t>Přestupek podle § 59b odst. 1 písm. b) ZSPOD a jiný správní delikt podle § 59g odst. 1 písm. b) ZSPOD</t>
  </si>
  <si>
    <t>Přestupek podle § 59b odst. 1 písm. c) ZSPOD a jiný správní delikt podle § 59g odst. 1 písm. c) ZSPOD</t>
  </si>
  <si>
    <t>Přestupek podle § 59c odst. 1 ZSPOD a jiný správní delikt podle § 59h odst. 1 ZSPOD</t>
  </si>
  <si>
    <t>Přestupek podle § 59e odst. 1 ZSPOD a jiný správní delikt podle § 59k odst. 1</t>
  </si>
  <si>
    <t>Řádek 181: Součet sloupců 2 až 6 se musí rovnat sloupci 1.</t>
  </si>
  <si>
    <t>Zneužívání dítěte k fyzickým pracím (§ 28 odst. 1f) zákona o přestupcích)</t>
  </si>
  <si>
    <t>I. Zařízení sociálně-právní ochrany k 31. 12.*</t>
  </si>
  <si>
    <t>Kraj</t>
  </si>
  <si>
    <t>Obec</t>
  </si>
  <si>
    <t>PO nebo FO pověřená k výkonu SPO</t>
  </si>
  <si>
    <r>
      <t xml:space="preserve">Oddíl č. 8: </t>
    </r>
    <r>
      <rPr>
        <b/>
        <sz val="11"/>
        <rFont val="Times New Roman"/>
        <family val="1"/>
      </rPr>
      <t>Zařízení sociálně-právní ochrany k 31. 12.*</t>
    </r>
  </si>
  <si>
    <r>
      <t>I. Přestupky a jiné správní delikty</t>
    </r>
    <r>
      <rPr>
        <sz val="11"/>
        <color indexed="8"/>
        <rFont val="Times New Roman"/>
        <family val="1"/>
      </rPr>
      <t> </t>
    </r>
  </si>
  <si>
    <r>
      <t>I. Umísťování dětí do náhradní rodinné péče a rozhodování o poručenství dětí</t>
    </r>
    <r>
      <rPr>
        <sz val="11"/>
        <rFont val="Times New Roman"/>
        <family val="1"/>
      </rPr>
      <t> </t>
    </r>
  </si>
  <si>
    <r>
      <t>II. Počty dětí v pěstounské péči, osobní péči poručníka, péči jiné osoby</t>
    </r>
    <r>
      <rPr>
        <sz val="11"/>
        <rFont val="Times New Roman"/>
        <family val="1"/>
      </rPr>
      <t> </t>
    </r>
  </si>
  <si>
    <t>za období</t>
  </si>
  <si>
    <t>1. 1. 2018 - 31. 3. 2018</t>
  </si>
  <si>
    <t>Z toho dívek</t>
  </si>
  <si>
    <r>
      <t>I. Děti umístěné v náhradní péči zařízení pro péči o děti</t>
    </r>
    <r>
      <rPr>
        <sz val="11"/>
        <rFont val="Times New Roman"/>
        <family val="1"/>
      </rPr>
      <t> </t>
    </r>
  </si>
  <si>
    <r>
      <t xml:space="preserve">cizí </t>
    </r>
    <r>
      <rPr>
        <sz val="11"/>
        <rFont val="Times New Roman"/>
        <family val="1"/>
      </rPr>
      <t>fyzická osoba</t>
    </r>
  </si>
  <si>
    <r>
      <t>zdrav.</t>
    </r>
    <r>
      <rPr>
        <sz val="11"/>
        <rFont val="Times New Roman"/>
        <family val="1"/>
      </rPr>
      <t xml:space="preserve"> zařízení, škola, školské zařízení, ústavní zařízení, ZDVOP</t>
    </r>
  </si>
  <si>
    <r>
      <t xml:space="preserve">policie, </t>
    </r>
    <r>
      <rPr>
        <sz val="11"/>
        <rFont val="Times New Roman"/>
        <family val="1"/>
      </rPr>
      <t>jiný státní orgán</t>
    </r>
  </si>
  <si>
    <r>
      <t>NNO</t>
    </r>
    <r>
      <rPr>
        <sz val="11"/>
        <rFont val="Times New Roman"/>
        <family val="1"/>
      </rPr>
      <t xml:space="preserve"> nebo jiná právnická osoba</t>
    </r>
  </si>
  <si>
    <t>Sloupec 1: řádek 58 se rovná součtu řádků 54, 56 a 57 (vyjma ř. 55)</t>
  </si>
  <si>
    <t>Sloupec 2: řádek 58 se rovná součtu řádků 54, 56 a 57 (vyjma ř. 55)</t>
  </si>
  <si>
    <t>z ř. 78 zdravotně postižených</t>
  </si>
  <si>
    <t>z ř. 78</t>
  </si>
  <si>
    <t>kyberprostor</t>
  </si>
  <si>
    <t>Mladiství</t>
  </si>
  <si>
    <t>Řádek 26: Sloupec 4 musí být roven nebo vetší než sloupec 5.</t>
  </si>
  <si>
    <t>Řádek 26: Sloupec 2 musí být roven nebo vetší než sloupec 3.</t>
  </si>
  <si>
    <t>Řádek 26: Sloupec 1 se musí rovnat součtu sloupců 2 a 4.</t>
  </si>
  <si>
    <t>Řádek 27: Součet sl. 2 a 4 musí být roven sl. 1.</t>
  </si>
  <si>
    <t>Řádek 29: Součet sl. 2 a 4 musí být roven sl. 1.</t>
  </si>
  <si>
    <t>Řádek 32: Sloupec 4 musí být roven sloupci 1.</t>
  </si>
  <si>
    <t>Sloupec 5: řádky 36 a 37 se musí rovnat řádku 38</t>
  </si>
  <si>
    <t>Sloupec 6: řádky 36 a 37 se musí rovnat řádku 38</t>
  </si>
  <si>
    <t>Sloupec 7: řádky 36 a 37 se musí rovnat řádku 38</t>
  </si>
  <si>
    <t>Sloupec 8: řádky 36 a 37 se musí rovnat řádku 38</t>
  </si>
  <si>
    <t>Sloupec 9: řádky 36 a 37 se musí rovnat řádku 38</t>
  </si>
  <si>
    <t>Sloupec 10: řádky 36 a 37 se musí rovnat řádku 38</t>
  </si>
  <si>
    <t>Sloupec 1: řádky 36 a 37 se musí rovnat řádku 38</t>
  </si>
  <si>
    <t>Sloupec 2: řádky 36 a 37 se musí rovnat řádku 38</t>
  </si>
  <si>
    <t>Sloupec 3: řádky 36 a 37 se musí rovnat řádku 38</t>
  </si>
  <si>
    <t>Sloupec4: řádky 36 a 37 se musí rovnat řádku 38</t>
  </si>
  <si>
    <t>Řádek 39: Součet sloupců 4-8 musí být roven sloupci 1.</t>
  </si>
  <si>
    <t>Řádek 40: Součet sloupců 4-8 musí být roven sloupci 1.</t>
  </si>
  <si>
    <t>Řádek 41: Součet sloupců 4-8 musí být roven sloupci 1.</t>
  </si>
  <si>
    <t>Řádek 42: Součet sloupců 4-8 musí být roven sloupci 1.</t>
  </si>
  <si>
    <t>Řádek 43: Součet sloupců 4-8 musí být roven sloupci 1.</t>
  </si>
  <si>
    <t>Řádek 44: Součet sloupců 4-8 musí být roven sloupci 1.</t>
  </si>
  <si>
    <t>Řádek 45: Součet sloupců 4-8 musí být roven sloupci 1.</t>
  </si>
  <si>
    <t>Řádek 46: Součet sloupců 5-10 se musí rovnat sloupci 11.</t>
  </si>
  <si>
    <t>Řádek 47: Součet sloupců 5-10 se musí rovnat sloupci 11.</t>
  </si>
  <si>
    <t>Řádek 48: Součet sloupců 5-10 se musí rovnat sloupci 11.</t>
  </si>
  <si>
    <t>Řádek 49: Součet sloupců 5-10 se musí rovnat sloupci 11.</t>
  </si>
  <si>
    <t xml:space="preserve">Řádek 59: sloupec 6 se rovná součtu sloupců 1 -5. </t>
  </si>
  <si>
    <t xml:space="preserve">Řádek 60: sloupec 6 se rovná součtu sloupců 1 -5. </t>
  </si>
  <si>
    <t xml:space="preserve">Řádek 61: sloupec 6 se rovná součtu sloupců 1 -5. </t>
  </si>
  <si>
    <t>Řádek 67: Sloupec 2 musí být roven nebo vetší než sloupec 3.</t>
  </si>
  <si>
    <t>Řádek 68: Sloupec 2 musí být roven nebo vetší než sloupec 3.</t>
  </si>
  <si>
    <t>Řádek 69: Sloupec 2 musí být roven nebo vetší než sloupec 3.</t>
  </si>
  <si>
    <t>Řádek 70: Sloupec 2 musí být roven nebo vetší než sloupec 3.</t>
  </si>
  <si>
    <t>Řádek 71: Sloupec 2 musí být roven nebo vetší než sloupec 3.</t>
  </si>
  <si>
    <t>Řádek 72: Sloupec 2 musí být roven nebo vetší než sloupec 3.</t>
  </si>
  <si>
    <t>2) součet řádků 73 až 77 se musí rovnat řádku 78 v jednotlivých sloupcích  a rovněž součet řádků 80 až 82 se musí rovnat ř. 78 v jednotlivých sloupcích</t>
  </si>
  <si>
    <t>3) součet řádků 73 až 77 se musí rovnat součtu řádků 94 - 97 v jednotlivých sloupcích</t>
  </si>
  <si>
    <t>6) Sloupce 13 a 14 obsahují v elektronické formě (Excel) již předdefinovaný součet.</t>
  </si>
  <si>
    <t>Řádek 135 musí být roven nebo menší než ř. 134.</t>
  </si>
  <si>
    <t>Řádek 139 musí být roven nebo menší než ř. 138.</t>
  </si>
  <si>
    <t xml:space="preserve">Součet řádků 154-159 musí být roven nebo menší než řádek 153. </t>
  </si>
  <si>
    <t xml:space="preserve">Řádek 164: Sloupec 1 musí být roven nebo větší než součet sloupců 2, 3 a 4. </t>
  </si>
  <si>
    <t>Řádek 182: Součet sloupců 2 až 6 se musí rovnat sloupci 1.</t>
  </si>
  <si>
    <t>ř. 1 sl. 1</t>
  </si>
  <si>
    <t>ř. 1 sl. 2</t>
  </si>
  <si>
    <t>uvede se počet nových případů, které zapsal OSPOD do rejstříku Om ve sledovaném roce</t>
  </si>
  <si>
    <t>ř. 1 sl. 3</t>
  </si>
  <si>
    <t>ř. 1 sl. 4</t>
  </si>
  <si>
    <t>uvede se celkový počet nově zaevidovaných dětí, které zapsal OSPOD do rejstříku Om</t>
  </si>
  <si>
    <t>ř. 2 sl. 1</t>
  </si>
  <si>
    <t>ř. 2 sl. 2</t>
  </si>
  <si>
    <t>ř. 2 sl. 3</t>
  </si>
  <si>
    <t>ř. 2 sl. 4</t>
  </si>
  <si>
    <t xml:space="preserve">uvede se počet případů, u kterých byl OSPOD dožádán k vyřízení  v předchozím roce a dožádání nebylo k 1.1. sledovaného roku uzavřeno  </t>
  </si>
  <si>
    <t xml:space="preserve">uvede se počet případů, u kterých byl OSPOD ve sledovaném roce nově  dožádán o vyřízení určité záležitosti a které byly z tohoto důvodu zapsány do rejstříku Nom </t>
  </si>
  <si>
    <t>uvede se celkový počet nově zaevidovaných dětí, které zapsal OSPOD do rejstříku Nom</t>
  </si>
  <si>
    <t>ř. 3 sl. 1</t>
  </si>
  <si>
    <t>ř. 3 sl. 2</t>
  </si>
  <si>
    <t>ř. 3 sl. 3</t>
  </si>
  <si>
    <t>ř. 3 sl. 4</t>
  </si>
  <si>
    <t>uvede se počet nových případů, které zapsal OSPOD do jiných spisů  ve sledovaném roce</t>
  </si>
  <si>
    <t>uvede se celkový počet nově zaevidovaných dětí, které zapsal OSPOD do jiných spisů</t>
  </si>
  <si>
    <t>ř. 4 sl. 1</t>
  </si>
  <si>
    <t>ř. 4 sl. 2</t>
  </si>
  <si>
    <t>ř. 4 sl. 3</t>
  </si>
  <si>
    <t>ř. 4 sl. 4</t>
  </si>
  <si>
    <t>uvede se celkový počet neuzavřených případů dětí ohrožených dle § 6, které OSPOD evidoval k 31. 12. předchozího roku</t>
  </si>
  <si>
    <t>uvede se počet nových případů dětí ohrožených dle § 6, které zapsal OSPOD ve sledovaném roce</t>
  </si>
  <si>
    <t xml:space="preserve">uvede se celkový počet nově zaevidovaných dětí ohrožených dle § 6, které zapsal OSPOD </t>
  </si>
  <si>
    <t xml:space="preserve">uvede se celkový počet neuzavřených případů dětí ohrožených dle § 6 k 31. 12. sledovaného roku </t>
  </si>
  <si>
    <t>ř. 5 sl. 1</t>
  </si>
  <si>
    <t>ř. 5 sl. 2</t>
  </si>
  <si>
    <t>ř. 5 sl. 3</t>
  </si>
  <si>
    <t>ř. 5 sl. 4</t>
  </si>
  <si>
    <t>uvede se celkový počet neuzavřených případů výkonu opatrovnictví, které OSPOD evidoval k 31. 12. předchozího roku</t>
  </si>
  <si>
    <t>uvede se počet nových případů výkonu opatrovnictví, které zapsal OSPOD ve sledovaném roce</t>
  </si>
  <si>
    <t xml:space="preserve">uvede se celkový počet nově zaevidovaných dětí v případech opatrovnictví, které zapsal OSPOD </t>
  </si>
  <si>
    <t xml:space="preserve">uvede se celkový počet neuzavřených případů výkonu opatrovnictví k 31. 12. sledovaného roku </t>
  </si>
  <si>
    <t>ř. 26</t>
  </si>
  <si>
    <t xml:space="preserve">uvede se celkový počet dětí mladších 15 let a mladistvých (15 - 18 let) zapsaných  v evidenci kurátora pro mládež ve sledovaném roce, včetně klientů převedených z minulého roku, se kterými kurátor pro mládež nadále pracuje a klientů vyřazených v průběhu roku z evidence kurátora pro mládež                 </t>
  </si>
  <si>
    <t>uvede se počet dětí mladších 15 let z celkového počtu evidovaných</t>
  </si>
  <si>
    <t>součet sl. 4 a 2 musí být roven sl. 1</t>
  </si>
  <si>
    <t>uvede se počet dívek z celkového počtu dětí do 15 let</t>
  </si>
  <si>
    <t>uvede se počet mladistvých (15 - 18 let) z celkového počtu evidovaných</t>
  </si>
  <si>
    <t xml:space="preserve">uvede se počet dívek z celkového počtu mladistvých </t>
  </si>
  <si>
    <t>ř. 26 sl. 1</t>
  </si>
  <si>
    <t>ř. 26 sl. 2</t>
  </si>
  <si>
    <t>ř. 26 sl. 3</t>
  </si>
  <si>
    <t>ř. 26 sl. 4</t>
  </si>
  <si>
    <t>ř. 26 sl. 5</t>
  </si>
  <si>
    <t>Oddíl č. 1. Celkový počet případů, včetně potřeb</t>
  </si>
  <si>
    <t>uvede se počet dětí, které byly ve sledovaném roce odebrány z péče rodičů nebo jednoho z rodičů na základě předběžného opatření soudu podle § 74, §76 nebo § 102 OSŘ nebo na základě předběžného opatření soudu podle § 452 zák. č. 292/2013 Sb., o zvláštních řízeních soudních; uvedou se pouze děti, které byly předběžným opatřením soudu svěřeny do péče jiné fyzické osoby než rodiče nebo do péče zařízení pro péči o děti (neuvádí se děti, které byly odebrány z péče jednoho z rodičů a svěřeny do péče druhého rodiče); v případě, že dítě bylo ve sledovaném roce odebráno z péče rodičů opakovaně, uvede se pouze jednou (zapíše se pouze první odebrání dítěte z péče rodičů)</t>
  </si>
  <si>
    <t>ř. 36</t>
  </si>
  <si>
    <t>ř. 37</t>
  </si>
  <si>
    <t>součet sl. 1 až 4 musí být roven sl. 10</t>
  </si>
  <si>
    <t>uvede se počet dětí, které byly ve sledovaném roce odebrány z péče rodičů nebo jednoho z rodičů na základě vykonatelného rozsudku soudu; uvedou se pouze děti, které byly rozsudkem soudu svěřeny do péče jiné fyzické osoby než rodiče nebo do péče zařízení pro péči o děti (neuvádí se děti, které byly odebrány z péče jednoho z rodičů a svěřeny do péče druhého rodiče); do ř. 37 se uvedou pouze děti, které před vydáním rozsudku soudu nebyly odebrány z péče rodičů na základě předběžného opatření (jestliže bylo dítě ve sledovaném roce nejprve odebráno z péče rodičů předběžným opatřením soudu, uvede se toto dítě do ř. 36)</t>
  </si>
  <si>
    <t>ř. 37 sl. 2</t>
  </si>
  <si>
    <t xml:space="preserve">uvede se počet dětí, u kterých příslušný obecní úřad ORP podal soudu zejména návrh na nařízení ústavní výchovy, na nařízení výchovného opatření podle § 13 zákona 359/1999 Sb.  nebo na svěření dítěte do péče zařízení pro děti vyžadující okamžitou pomoc  </t>
  </si>
  <si>
    <t>ř. 37 sl. 3</t>
  </si>
  <si>
    <t>ř. 37 sl. 4</t>
  </si>
  <si>
    <t>uvede se počet dětí, u kterých podalo státní zastupitelství návrh na nařízení ústavní výchovy nebo  návrh na uložení ochranné výchovy</t>
  </si>
  <si>
    <t>uvede se počet dětí, u kterých podaly návrh na odebrání dítěte z péče rodičů nebo jednoho z rodičů jiné osoby, zejm. jeden z rodičů, příbuzný nebo jiná blízká osoba</t>
  </si>
  <si>
    <t xml:space="preserve">jinými překážkami na straně rodičů se rozumí např. nástup rodiče k výkonu trestu odnětí svobody, nepříznivý zdravotní stav rodiče vyžadující dlouhodobější hospitalizaci, skutečnost, že se rodiče zdržují na neznámém místě a nedaří se zjistit místo jejich pobytu apod. </t>
  </si>
  <si>
    <t>Oddíl č. 2. Umístění mimo rodinu</t>
  </si>
  <si>
    <t>Oddíl č. 3. Náhradní rodinná péče</t>
  </si>
  <si>
    <t>I. Umísťování dětí do náhradní rodinné péče a rozhodování o poručenství dětí </t>
  </si>
  <si>
    <t>ř. 39 sl. 1</t>
  </si>
  <si>
    <t>uvede se počet dětí, které byly rozhodnutím soudu podle § 823 a § 826 zákona č. 89/2012 Sb., občanský zákoník (dále jen "NOZ") předány do péče budoucího osvojitele nebo svěřeny do péče před osvojením</t>
  </si>
  <si>
    <t>ř. 40 sl. 1</t>
  </si>
  <si>
    <t>ř. 41 sl. 1</t>
  </si>
  <si>
    <t>ř. 42 sl. 1</t>
  </si>
  <si>
    <t>ř. 43 sl. 1</t>
  </si>
  <si>
    <t xml:space="preserve">uvede se počet nezletilých dětí, u kterých soud pravomocně rozhodl ve sledovaném roce o osvojení  </t>
  </si>
  <si>
    <t>ř. 44 sl. 1</t>
  </si>
  <si>
    <t>ř. 45 sl. 1</t>
  </si>
  <si>
    <t>uvede se počet dětí, které byly soudem svěřeny do péče jiné osoby podle § 953 a násl. NOZ</t>
  </si>
  <si>
    <t xml:space="preserve">uvede se počet dětí, které byly soudem svěřeny do předpěstounské péče podle  § 963 NOZ o svěření  do pěstounské péče podle § 958 a násl. NOZ       </t>
  </si>
  <si>
    <t>uvede se počet dětí, u kterých soud pravomocně rozhodl ve sledovaném roce o svěření  do pěstounské péče podle § 958 a násl. NOZ</t>
  </si>
  <si>
    <t xml:space="preserve">uvede se počet dětí, které byly soudem svěřeny do pěstounské péče na přechodnou dobu podle § 27a odst. 7 zákona č. 359/1999 Sb., o sociálně-právní ochraně dětí, ve znění pozdějších předpisů (dále jen "zákon č. 359/1999 Sb."). </t>
  </si>
  <si>
    <t>uvede se počet dětí, kterým byl ve sledovaném roce jmenován rozhodnutím soudu poručník podle § 928 a násl. NOZ, který vykonává osobní péči o poručence</t>
  </si>
  <si>
    <t>ř. 36 až 38 sl. 9</t>
  </si>
  <si>
    <t>ř. 36 až 38 sl. 5 až 9</t>
  </si>
  <si>
    <t>ř. 6 až 25  sl. 1</t>
  </si>
  <si>
    <t>ř. 6 až 25  sl. 2</t>
  </si>
  <si>
    <t>ř. 6 až 25  sl. 3</t>
  </si>
  <si>
    <t>ř. 6 až 25  sl. 4</t>
  </si>
  <si>
    <t>ř. 27 až 36</t>
  </si>
  <si>
    <t>ř. 39 až 45 sl. 4 až 8</t>
  </si>
  <si>
    <t>ř. 39 až 45 sl. 2</t>
  </si>
  <si>
    <t>uvede se počet dětí, které byly ve sledovaném roce svěřeny do péče některého z příbuzných nebo do péče jiné blízké osoby blízké dítěti nebo jeho rodině</t>
  </si>
  <si>
    <t>uvedou se počty dětí podle rozdělení do stanovených věkových kategorií</t>
  </si>
  <si>
    <t>ř. 39 až 45 sl. 3</t>
  </si>
  <si>
    <t>ř. 39 až 45 sl. 1</t>
  </si>
  <si>
    <t>uvede se počet dětí včetně mladistvích (15 - 18 let)</t>
  </si>
  <si>
    <t>uvede se počet dětí se zdravotním postižením (bez ohledu na určení stupně závislosti na péči jiné osoby), které byly ve sledovaném roce svěřeny  do některé z uvedených forem náhradní rodinné péče</t>
  </si>
  <si>
    <t>II. Počty dětí v pěstounské péči, osobní péči poručníka, péči jiné osoby </t>
  </si>
  <si>
    <t>Z toho se zdravotním postižením k 31. 12. sledovaného roku</t>
  </si>
  <si>
    <t>ř. 46 až 49 sl. 4</t>
  </si>
  <si>
    <t>uvede se počet dětí se zdravotním postižením (bez ohledu na určení stupně závislosti na péči jiné osoby), které byly ke konci sledovaného roku svěřeny do některé z uvedených forem náhradní rodinné péče</t>
  </si>
  <si>
    <t>ř. 46 až 49 sl. 10</t>
  </si>
  <si>
    <t>uvedou se počty případů, kdy došlo k zániku náhradní rodinné péče z jiných důvodů, tj. úmrtím dítěte nebo osoby zajišťující náhradní  rodinnou péči, uplynutím doby trvání pěstounské péče na přechodnou dobu, zánikem poručenství v důsledku nabytí plné svéprávnosti rodiče nebo navrácení rodičovské odpovědnosti rodiči apod.</t>
  </si>
  <si>
    <t>ř. 48</t>
  </si>
  <si>
    <t>ř. 49</t>
  </si>
  <si>
    <t>uvedou se děti, u kterých soudem jmenovaný poručník vykonává osobní péči o dítě</t>
  </si>
  <si>
    <t>uvedou se děti svěřené do péče jiné osoby podle § 953 a násl. NOZ</t>
  </si>
  <si>
    <t xml:space="preserve">uvede se počet osob, které mají svěřeno alespoň jedno dítě  do pěstounské péče, do pěstounské péče po přechodnou dobu, do osobní péče poručníka nebo do péče jiné osoby;  v případě společné pěstounské péče nebo poručnické péče manželů nebo jiných dvou osob se započítává každý z pěstounů nebo poručníků zvlášť   </t>
  </si>
  <si>
    <t>uvede se příbuzenský vztah pěstouna, poručníka nebo jiné osoby ke svěřenému dítěti  bez ohledu na rok svěření do této péče</t>
  </si>
  <si>
    <t>IV.  Žadatelé o zprostředkování náhradní rodinné péče</t>
  </si>
  <si>
    <t>ř. 50 až 53 sl. 1 až 3</t>
  </si>
  <si>
    <t xml:space="preserve">ř. 50 až 53 sl. 4 až 6 </t>
  </si>
  <si>
    <t>ř. 55</t>
  </si>
  <si>
    <t>uvede se počet žadatelů, kdy alespoň jeden z nich je cizinec hlášený k pobytu na území ČR po dobu nejméně 365 dnů</t>
  </si>
  <si>
    <t>ř. 57</t>
  </si>
  <si>
    <t>uvede se počet žadatelů, kteří podali žádost o zařazení do evidence osob, které mohou vykonávat pěstounskou péči na přechodnou dobu podle § 27a odst. 1 zákona č.359/1999 Sb.</t>
  </si>
  <si>
    <t>ř. 54 až ř. 56 sl. 2</t>
  </si>
  <si>
    <t xml:space="preserve"> uvedou se počty podaných žádostí o zprostředkování náhradní rodinné péče podle § 20 odst. 1 a § 21 odst. 2 zákona č. 359/1999 Sb. ve sledovaném roce</t>
  </si>
  <si>
    <t>ř. 54 až ř. 57 sl. 3</t>
  </si>
  <si>
    <t>uvedou se počty žádostí, u kterých nebylo k 31.12. sledovaného roku pravomocně skončeno řízení o zařazení žadatele do evidence krajského úřadu, pozn.: v případě, že žadatel svou žádost vezme zpět, jedná se z pohledu OSPOD o žádost vyřízenou</t>
  </si>
  <si>
    <t>IV.  Počet pěstounských rodin</t>
  </si>
  <si>
    <t>ř. 59</t>
  </si>
  <si>
    <t>I. Děti umístěné v náhradní péči zařízení pro péči o děti </t>
  </si>
  <si>
    <t>Oddíl č. 4. Ústavní péče</t>
  </si>
  <si>
    <t>ř. 62 sl. 1</t>
  </si>
  <si>
    <t>uvede se počet umístěných dětí, u kterých soud ve sledovaném roce pravomocně nařídil rozsudkem ústavní výchovu podle § 971 NOZ (ukazatel nezahrnuje děti umístěné do ústavního zařízení na základě předběžného opatření soudu)</t>
  </si>
  <si>
    <t xml:space="preserve">ř. 62 a 63 sl. 2 a 3 </t>
  </si>
  <si>
    <t>uvede se počet dětí, u nichž došlo ve sledovaném roce ke zrušení ústavní výchovy nebo ochranné výchovy a dítě se vrátilo zpět do péče rodičů nebo bylo předáno do péče příbuzných nebo jiných osob blízkých dítěti nebo jeho rodině</t>
  </si>
  <si>
    <t>ř. 62 a 63 sl. 4</t>
  </si>
  <si>
    <t>uvede se počet dětí, u nichž došlo ve sledovaném roce ke zrušení ústavní výchovy nebo ochranné výchovy a dítě bylo umístěno do náhradní rodinné péče jiných osob, než jsou příbuzní dítěte nebo osoby blízké dítěti nebo jeho rodině</t>
  </si>
  <si>
    <t>ř. 62 a 63 sl. 5</t>
  </si>
  <si>
    <t>ř. 62 a 63 sl. 7</t>
  </si>
  <si>
    <t xml:space="preserve">uvede se počet dětí, u nichž došlo ve sledovaném roce k ukončení ústavní výchovy z důvodu uplynutí doba trvání ústavní výchovy podle § 972 odst. 1 NOZ  </t>
  </si>
  <si>
    <t>uvede se počet dětí, u nichž došlo ve sledovaném roce k ukončení ústavní výchovy nebo ochranné výchovy z důvodu dosažení zletilosti ústavní výchovy v ochrannou výchovu nebo naopak podle § 23 zákona č. 218/2003 Sb. ústavní výchovy v ochrannou výchovu nebo naopak podle § 23 zákona č. 218/2003 Sb.</t>
  </si>
  <si>
    <t xml:space="preserve">ř. 63 sl. 1 </t>
  </si>
  <si>
    <t>uvede se počet umístěných dětí a mladistvých, u kterých soud pro mládež ve sledovaném roce pravomocně rozhodl o uložení ochranné výchovy podle § 22 nebo  § 93 zákona č. 218/2003 Sb., o zákoně o soudnictví ve věcech  mládeže</t>
  </si>
  <si>
    <t xml:space="preserve">ř. 64 sl. 1 </t>
  </si>
  <si>
    <t>uvede se počet dětí, které byly ve sledovaném roce umístěny v dětském domově pro děti do 3 let věku, v domově pro osoby se zdravotním postižením nebo ve středisku výchovné péče rozhodnutím soudu o výchovném opatření podle § 13a zákona č. 359/1999 Sb.</t>
  </si>
  <si>
    <t xml:space="preserve">ř. 65 sl. 1 </t>
  </si>
  <si>
    <t>uvede se počet dětí, které byly ve sledovaném roce umístěny v zařízení pro děti  vyžadující  okamžitou pomoc na základě předběžného opatření soudu, rozhodnutí o výchovném opatření podle § 13a odst. 1, 2 zákona č. 359/1999 Sb. nebo rozhodnutí soudu podle § 971 odst. 2 NOZ</t>
  </si>
  <si>
    <t xml:space="preserve">ř. 66 sl. 1 </t>
  </si>
  <si>
    <t xml:space="preserve"> uvede se počet dětí, které byly do zařízení pro děti vyžadující okamžitou pomoc umístěny na základě žádosti zákonného zástupce, žádosti dítěte nebo žádosti OSPOD se souhlasem rodiče  </t>
  </si>
  <si>
    <t>I. Týrané, zneužívané a zanedbávané děti</t>
  </si>
  <si>
    <t>Oddíl č. 5. Týrané, zneužíváné a zanedbávané děti</t>
  </si>
  <si>
    <t>I. Týrané, zneužíváné a zanedbávané děti</t>
  </si>
  <si>
    <t xml:space="preserve">Při vyplňování typu týrání je třeba ve vztahu ke každému dítěti označit pouze jednu formu, a to tu, která převládala.      </t>
  </si>
  <si>
    <t>tabulka č. I</t>
  </si>
  <si>
    <t>ř. 73 až 111 sl. 11 a 12</t>
  </si>
  <si>
    <t>uvedou se počty dětí, u kterých bylo ve sledovaném roce zjištěno zanedbávání dětí, ke kterému nedocházelo v souběhu s týráním nebo zneužíváním dětí nebo které nedosahovalo intenzity týrání dětí;  jedná se např. o případy zanedbávání výživy dětí, zanedbávání  školní docházky dětí, zanedbávání lékařské péče apod.</t>
  </si>
  <si>
    <t>ř. 73 až 77</t>
  </si>
  <si>
    <t>uvedou se počty dětí v členění dle pohlaví a věku dítěte (sl. 1 až 12), u kterých bylo ve sledovaném roce zjištěno nebo prokázáno podezření na týrání, zneužívání nebo zanedbávání dětí; do tohoto počtu se nezahrnují případy, ve kterých bylo ve sledovaném roce zároveň zjištěno nebo prokázáno, že podezření na týrání, zneužívání nebo zanedbávání dítěte bylo nedůvodné; podezření na  tyto formy může být zjištěno z vlastní činnosti OSPOD nebo na základě upozornění či oznámení jiné osoby či orgánu, popř. sdělení samotného dítěte</t>
  </si>
  <si>
    <t>uvede se celkový počet dětí podle formy týrání, zneužívání nebo zanedbávání</t>
  </si>
  <si>
    <t>ř. 78 sl. 1 až 12</t>
  </si>
  <si>
    <t>ř. 79 sl. 1 až 12</t>
  </si>
  <si>
    <t>z celkového počtu oznámených případů týrání, zneužívání nebo zanedbávání se uvedou počty dětí se zdravotním postižením; při posouzení, zda se jedná o zdravotně postižené dítě je třeba vycházet z poznatků sociálního pracovníka o daném konkrétním případu týrání, zneužívání či zanedbávání</t>
  </si>
  <si>
    <t>ř. 80 až 82 sl. 1 až 12</t>
  </si>
  <si>
    <t>uvedou se počty případů, které se staly jednorázově nebo opakovaně, v případě, že tato skutečnost není OSPOD známa, uvede se  takový případ na ř. 126a  „nezjištěno“</t>
  </si>
  <si>
    <t>ř. 83 - 93</t>
  </si>
  <si>
    <t>uvedou se počty případů týrání, zneužívání nebo zanedbávání (sl. 1 až 12) ve sledovaném roce zjištěno nebo prokázáno podezření na týrání, zneužívání nebo zanedbávání dítěte může zjistit OSPOD v rámci svého šetření, na základě sdělení dítěte, rodiče nebo jiného člena rodiny, na základě oznámení  policie nebo jiných státních orgánů, oznámení pověřené osoby, poskytovatele sociálních služeb, ústavního zařízení, školy nebo jiné fyzické čí právnické osoby, popř. i na základě anonymního oznámení</t>
  </si>
  <si>
    <t>ř. 94 - 97, sl. 1 až 12</t>
  </si>
  <si>
    <t>uvedou se počty případů týrání, zneužívání nebo zanedbávání s rozlišením sociálního prostředí dítěte v době zjištění podezření na týrání, zneužívání nebo zanedbávání</t>
  </si>
  <si>
    <t>ř. 98, sl. 1 až 12</t>
  </si>
  <si>
    <t>ř. 99, sl. 1 až 12</t>
  </si>
  <si>
    <t>ř. 100, sl. 1 až 12</t>
  </si>
  <si>
    <t>uvede se počet případů, u nichž bylo doporučeno, aby dítě navštěvovalo odborné poradenské nebo psychoterapeutické služby</t>
  </si>
  <si>
    <t xml:space="preserve">uvede se počet dětí, u nichž byl ve sledovaném roce uložen obecním úřadem nebo soudem dohled </t>
  </si>
  <si>
    <t>uvede se počet případů, kdy došlo ve sledovaném roce k umístění dítěte k prarodičům, dospělým sourozencům nebo jiným příbuzným žijícím v rámci širší rodiny</t>
  </si>
  <si>
    <t>Oddíl č. 6. Výkony OSPOD</t>
  </si>
  <si>
    <t>ř. 112</t>
  </si>
  <si>
    <t>ř. 115</t>
  </si>
  <si>
    <t>ř. 118</t>
  </si>
  <si>
    <t>ř. 120</t>
  </si>
  <si>
    <t>ř. 121</t>
  </si>
  <si>
    <t>ř. 124</t>
  </si>
  <si>
    <t>ř. 133</t>
  </si>
  <si>
    <t>ř. 134</t>
  </si>
  <si>
    <t>ř. 136</t>
  </si>
  <si>
    <t>ř. 137</t>
  </si>
  <si>
    <t>ř. 138</t>
  </si>
  <si>
    <t>ř. 139</t>
  </si>
  <si>
    <t>ř. 140</t>
  </si>
  <si>
    <t>uvede se počet návrhů na omezení rodičovské odpovědnosti nebo na omezení výkonu rodičovské odpovědnosti podle § 870 NOZ</t>
  </si>
  <si>
    <t>uvede se počet návrhů na zbavení rodiče práva dát souhlas k osvojení nebo dalších povinností a práv osobní povahy, zbavil-li soud rodiče rodičovské odpovědnosti podle § 873 NOZ</t>
  </si>
  <si>
    <t>uvádějí se pouze návrhy na nařízení ústavní výchovy podle § 971 NOZ (koresponduje s vymezením pravomocí obecního úřadu obce s rozšířenou působností v § 14 odst. 1 zákona č. 359/1999 Sb.), nikoliv podané návrhy a podněty na svěření dětí do ústavního zařízení formou předběžného opatření soudu</t>
  </si>
  <si>
    <t>uvede počet návrhů na rozhodnutí soudu o tom, zda je třeba souhlasu rodiče k osvojení podle § 821 NOZ</t>
  </si>
  <si>
    <t>uvede se počet návrhů na nařízení předběžného opatření soudu o úpravě poměrů dítěte podle § 924 NOZ a § 452 odst. 1 zákona č. 292/2013 Sb., o zvláštních řízeních soudních</t>
  </si>
  <si>
    <t>uvede se počet návrhů na svěření dítěte do pěstounské péče na přechodnou dobu, které byly podány podle § 452 odst. 2 zákona č. 292/2013 Sb., o zvláštních řízeních soudních, nebo podle § 27a odst. 7 zákona č. 359/1999 Sb.</t>
  </si>
  <si>
    <t>uvede se zejména trestný čin svěření dítěte do moci jiného (§ 169 TZ),  opuštění dítěte nebo svěřené osoby (§ 195 TZ), pohlavní zneužití (§ 187 TZ), únos dítěte (§ 200 TZ), svádění k pohlavnímu styku (§ 202 TZ), podání alkoholu dítěti (§ 204 TZ)</t>
  </si>
  <si>
    <t xml:space="preserve">uvede se počet výkonů opatrovnictví pro případ střetu zájmů zákonných zástupců a dítěte nebo mezi dětmi týchž rodičů navzájem, pro případ ohrožení majetkových zájmů  dítěte, pro případ omezení rodičovské odpovědnosti, pro řízení o osvojení a pro další případy, kde je to v zájmu dítěte z jiných důvodů; pokud je OSPOD ustanoven rozhodnutím soudu jako společný opatrovník pro skupinu sourozenců, posuzuje se tato situace jako jeden případ opatrovnictví           </t>
  </si>
  <si>
    <t>uvede se počet případů, kdy byl OSPOD ustanoven opatrovníkem podle § 45 odst. 2 TŘ</t>
  </si>
  <si>
    <t>uvede se počet případů, ve kterých OSPOD vykonával ve sledovaném roce poručenství dítěte  jako veřejný poručník podle § 825, § 924 a § 930 odst. 3 NOZ</t>
  </si>
  <si>
    <t xml:space="preserve">uvede se počet případů domácího násilí, kterého jsou přítomny nezletilé děti, a které jsou řešeny OSPOD podle zákona č. 359/1999 Sb. v souvislosti s § 6 písm. g)  </t>
  </si>
  <si>
    <t>z celkového počtu řešených případů (ř. 110) se uvedou případy s rozhodnutím o vykázání ze společného obydlí podle § 44 až § 47 zákona č. 273/2008 Sb., o Policii České republiky, která byla podle tohoto ustanovení oznámena OSPOD</t>
  </si>
  <si>
    <t>uvede se počet dětí, které byly v obvodu obecního úřadu obce s rozšířenou působností odloženy v průběhu sledovaného roku do tzv. babyboxu.</t>
  </si>
  <si>
    <t>ř. 141</t>
  </si>
  <si>
    <t>ř. 142</t>
  </si>
  <si>
    <t>ř. 143</t>
  </si>
  <si>
    <t>ř. 144</t>
  </si>
  <si>
    <t>ř. 145</t>
  </si>
  <si>
    <t>ř. 146</t>
  </si>
  <si>
    <t>ř. 147</t>
  </si>
  <si>
    <t>ř. 148</t>
  </si>
  <si>
    <t>ř. 149</t>
  </si>
  <si>
    <t>ř. 150</t>
  </si>
  <si>
    <t>ř. 151</t>
  </si>
  <si>
    <t>ř. 152</t>
  </si>
  <si>
    <t>uvede se počet vykonaných šetření v rodinách</t>
  </si>
  <si>
    <t xml:space="preserve">uvede se počet vykonaných šetření v jiných institucích </t>
  </si>
  <si>
    <t>uvede se počet účastí na soudním řízení</t>
  </si>
  <si>
    <t>uvede se počet účastí v komisích</t>
  </si>
  <si>
    <t>uvede se počet účastí na výsleších</t>
  </si>
  <si>
    <t>uvede se počet účastí na jednáních u jiných institucí</t>
  </si>
  <si>
    <t>uvede se počet případových setkání</t>
  </si>
  <si>
    <t>uvede se počet zásahů v době pohotovosti</t>
  </si>
  <si>
    <t>uvede se počet služebních cest</t>
  </si>
  <si>
    <t>uvede se počet nově vytvořených individuálních plánů ochrany dítěte</t>
  </si>
  <si>
    <t>uvede se počet zrevidovaných individuálních plánů ochrany dítěte</t>
  </si>
  <si>
    <t>uvede se počet intervencí s jednotlivými rodinami (intervence = 30 min.)</t>
  </si>
  <si>
    <t>II. Výkony OSPOD</t>
  </si>
  <si>
    <t>ř. 153 až 159</t>
  </si>
  <si>
    <t>ř. 160 až 161</t>
  </si>
  <si>
    <t>ř. 162</t>
  </si>
  <si>
    <t>ř. 163</t>
  </si>
  <si>
    <t>uvede se počet vydaných rozhodnutí podle § 13 odst. 1 zákona  č. 359/1999 Sb.</t>
  </si>
  <si>
    <t>uvede se počet rozhodnutí o uložení povinnosti využít odbornou poradenskou pomoc, která obecní úřad obce s rozšířenou působností vydal podle § 12 odst. 1 zákona č. 359/1999 Sb.</t>
  </si>
  <si>
    <t>uvede se počet rozhodnutí vydaných podle § 55 odst. 6 písm. b) zákona č. 359/1999 Sb.</t>
  </si>
  <si>
    <t xml:space="preserve">uvede se počet pořádkových pokut uložených rodičům nebo jiným osobám odpovědným za výchovu podle § 53 odst. 5 zákona č. 359/1999 Sb.  </t>
  </si>
  <si>
    <t>sl. 2</t>
  </si>
  <si>
    <t>sl. 3</t>
  </si>
  <si>
    <t>sl. 4</t>
  </si>
  <si>
    <t>uvede se počet zaměstnaců se specializací pro oblast náhradní rodinné péče</t>
  </si>
  <si>
    <t>uvede se počet zaměstnaců se specializací pro sociální kurately pro děti a mládež</t>
  </si>
  <si>
    <t>uvede se počet zaměstnaců se specializací pro ochranu týraných a zneužívaných dětí</t>
  </si>
  <si>
    <t>I. Přestupky a jiné správní delikty </t>
  </si>
  <si>
    <t>ř. 166 - 182</t>
  </si>
  <si>
    <t>uvedou se údaje o přestupcích a jiných správních deliktech podle § 59 až § 59k zákona č. 359/1999 Sb.</t>
  </si>
  <si>
    <t>Oddíl č. 7: Zařízení sociálně-právní ochrany k 31. 12.</t>
  </si>
  <si>
    <t>celá tabulka</t>
  </si>
  <si>
    <t>ř. 183 - 186 sl. 1</t>
  </si>
  <si>
    <t>uvede se počet zařízení ve správním obvodu krajského úřadu</t>
  </si>
  <si>
    <t xml:space="preserve">uvedou se počty jednotlivých zařízení podle typu zřizovatele  </t>
  </si>
  <si>
    <t>ř. 183 - 186 sl. 3 až 5</t>
  </si>
  <si>
    <t>V (MPSV) 20-01    str. 13/13</t>
  </si>
  <si>
    <t>V (MPSV) 20-01    str. 2/13</t>
  </si>
  <si>
    <t>V (MPSV) 20-01    str. 3/13</t>
  </si>
  <si>
    <t>V (MPSV) 20-01    str. 4/13</t>
  </si>
  <si>
    <t>V (MPSV) 20-01    str. 5/13</t>
  </si>
  <si>
    <t>V (MPSV) 20-01    str. 6/13</t>
  </si>
  <si>
    <t>V (MPSV) 20-01    str. 7/13</t>
  </si>
  <si>
    <t>V (MPSV) 20-01    str. 8/13</t>
  </si>
  <si>
    <t>V (MPSV) 20-01    str. 9/13</t>
  </si>
  <si>
    <t>V (MPSV) 20-01    str. 10/13</t>
  </si>
  <si>
    <t>V (MPSV) 20-01    str. 11/13</t>
  </si>
  <si>
    <t>V (MPSV) 20-01    str. 12/13</t>
  </si>
  <si>
    <r>
      <t xml:space="preserve">Kraje a obce vyplněný výkaz doručí </t>
    </r>
    <r>
      <rPr>
        <b/>
        <sz val="9"/>
        <rFont val="Times New Roman"/>
        <family val="1"/>
      </rPr>
      <t>do 31. 8. 2018</t>
    </r>
    <r>
      <rPr>
        <sz val="9"/>
        <rFont val="Times New Roman"/>
        <family val="1"/>
      </rPr>
      <t xml:space="preserve">           </t>
    </r>
  </si>
  <si>
    <t>Řádek 36: Součet sloupců 1,2,3,4, se musí rovnat sloupci 10.</t>
  </si>
  <si>
    <t>Řádek 37: Součet sloupců 1,2,3,4, se musí rovnat sloupci 10.</t>
  </si>
  <si>
    <t>Řádek 38: Součet sloupců 1,2,3,4, se musí rovnat sloupci 10.</t>
  </si>
  <si>
    <t>Oddíle č. 5: Týrané, zneužívané a zanedbávané děti</t>
  </si>
  <si>
    <t>uvede se celkový počet případů, které OSPOD evidoval v rejstříku Om k 31. 12. sledovaného roku (stav k 31.12. předchozího roku plus rejstřík Om sledovaného roku (nové případy) mínus vyřazené spisy v průběhu roku )</t>
  </si>
  <si>
    <t>uvede se celkový počet neuzavřených případů, které orgán sociálně-právní  ochrany (dále jen "OSPOD")  evidoval v rejstříku Om k 31. 12. předchozího roku</t>
  </si>
  <si>
    <t>uvede se celkový počet případů, které OSPOD evidoval v rejstříku Nom k 31.12. sledovaného roku (uzavřené i neuzavřené případy dožádání, které OSPOD řešil ve sledovaném roce)</t>
  </si>
  <si>
    <t>uvede se celkový počet neuzavřených případů, které OSPOD evidoval k 31. 12. předchozího roku jako jiné spisy</t>
  </si>
  <si>
    <t>uvede se celkový počet případů, které OSPOD evidoval k 31. 12. sledovaného roku jako jiné spisy</t>
  </si>
  <si>
    <t xml:space="preserve">ř. 3 </t>
  </si>
  <si>
    <t>Za jiné spisy jsou považovány záznamy, oznámení, které jsou evidovány OSPODem v rejstříku nepovinném a na základě kterých se spisy nezakládají.</t>
  </si>
  <si>
    <t>Evidovaný počet dětí z předchozího roku</t>
  </si>
  <si>
    <t>III. Počty dětí dle zjištěných potřeb dítěte</t>
  </si>
  <si>
    <t xml:space="preserve">Počet dětí odebraných z evidence za sledovaný rok </t>
  </si>
  <si>
    <t>uvede se celkový počet dětí, u nichž OSPOD zaznamenal neuspokojenou potřebu v dané oblastí (daná konkrétním řádkem tabulky), které OSPOD evidoval k 31. 12. předchozího roku</t>
  </si>
  <si>
    <t xml:space="preserve">uvede se celkový počet dětí, u nichž OSPOD zaznamenal neuspokojenou potřebu v dané oblastí (daná konkrétním řádkem tabulky), k 31. 12. sledovaného roku </t>
  </si>
  <si>
    <t>Řádek 31: Součet sl. 2 a 4 musí být roven sl. 1.</t>
  </si>
  <si>
    <t>Řádek 33: Součet sl. 2 a 4 musí být roven sl. 1.</t>
  </si>
  <si>
    <t>Řádek 35: Součet sl. 2 a 4 musí být roven sl. 1.</t>
  </si>
  <si>
    <t>Řádek 26: Sloupec 1 musí být roven nebo vetší než součet hodnot řádků 27 - 35 v sloupci č. 1.</t>
  </si>
  <si>
    <t>Řádek 28: Součet sl. 2 a 4 musí být roven sl. 1.</t>
  </si>
  <si>
    <t>Řádek 34: Sloupec 4 musí být roven sloupci 1.</t>
  </si>
  <si>
    <t>v jednotlivých řádcích se uvádí počty klientů nikoli případů (tzn. klient, u kterého bylo během sledovaného roku řešeno více přestupků – ř. 30, bude zaznamenán pouze jednou)</t>
  </si>
  <si>
    <t>v případě kombinace dvou a více různých řešených případů u jednoho klienta, bude tento zaznamenán do každého příslušného řádku (tzn. klient, u kterého tento zaznamenán do každého příslušného řádku (tzn. klient, u kterého byla během sledovaného roku řešena trestná činnost a přestupek, bude zaznamenán na každém řádku - ř. 29 i ř. 30)</t>
  </si>
  <si>
    <t>Opakované útěky z OV a ÚV</t>
  </si>
  <si>
    <r>
      <t>I. Děti odebrané z</t>
    </r>
    <r>
      <rPr>
        <b/>
        <sz val="11"/>
        <color indexed="10"/>
        <rFont val="Times New Roman"/>
        <family val="1"/>
      </rPr>
      <t xml:space="preserve"> rodinné péče</t>
    </r>
  </si>
  <si>
    <r>
      <t>V případě, že bylo rozhodnuto o odebrání dítěte z péče rodičů z několika důvodů, uvede se vždy pouze jeden nejzávažnější důvod pro jeho odebrání z péče rodičů</t>
    </r>
    <r>
      <rPr>
        <sz val="11"/>
        <rFont val="Arial"/>
        <family val="2"/>
      </rPr>
      <t xml:space="preserve"> z minulého roku.     </t>
    </r>
  </si>
  <si>
    <t>Ve sledovaném roce bylo svěřeno na základě rozhodnutí soudu do</t>
  </si>
  <si>
    <t>Počet osob, které mají nebo měly v průběhu sledovaného roku svěřeno alespoň jedno dítě do NRP</t>
  </si>
  <si>
    <r>
      <rPr>
        <b/>
        <sz val="11"/>
        <color indexed="10"/>
        <rFont val="Times New Roman"/>
        <family val="1"/>
      </rPr>
      <t>Počet dohod</t>
    </r>
    <r>
      <rPr>
        <b/>
        <sz val="11"/>
        <rFont val="Times New Roman"/>
        <family val="1"/>
      </rPr>
      <t xml:space="preserve"> o výkonu pěstounské péče, které byly sjednány </t>
    </r>
    <r>
      <rPr>
        <b/>
        <sz val="11"/>
        <color indexed="10"/>
        <rFont val="Times New Roman"/>
        <family val="1"/>
      </rPr>
      <t>s příslušným OSPOD</t>
    </r>
  </si>
  <si>
    <t>uvede se počet dohod o výkonu pěstounské péče, které byly sjednány s příslušným OSPOD</t>
  </si>
  <si>
    <t xml:space="preserve">uvede se celkový počet dětí, u nichž OSPOD zaznamenal neuspokojenou potřebu v dané oblastí (daná konkrétním řádkem tabulky), které  OSPOD vyřadil ve sledovaném roce ze své evidence </t>
  </si>
  <si>
    <t xml:space="preserve">uvede se počet nových  dětí, u nichž OSPOD zaznamenal neuspokojenou potřebu v dané oblastí (daná konkrétním řádkem tabulky), které zapsal OSPOD ve sledovaném roce  do své evidence </t>
  </si>
  <si>
    <t>II. Typy ústavní péče k 31. 12. </t>
  </si>
  <si>
    <t>ř. 67 až 72 sl. 1</t>
  </si>
  <si>
    <t>uvede se evidovaný počet dětí z předchozího roku v jednotlivých typech ústavní péče.</t>
  </si>
  <si>
    <t>ř. 67 až 72 sl. 2</t>
  </si>
  <si>
    <t>uvede se celkový počet případů nových dětí umístěných do jednotlivých typů ústavní péče za sledovaný rok</t>
  </si>
  <si>
    <t>ř. 67 až 72 sl. 3</t>
  </si>
  <si>
    <t>uvede se počet případů nových dětí umístěných na základě předběžného opatření do jednotlivých typů ústavní péče za sledovaný rok</t>
  </si>
  <si>
    <t>ř. 67 až 72 sl. 4</t>
  </si>
  <si>
    <t>uvede se evidovaný počet dětí k 31. 3. 2018 v jednotlivých typech ústavní péče.</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</si>
</sst>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00"/>
    <numFmt numFmtId="168" formatCode="[$€-2]\ #\ ##,000_);[Red]\([$€-2]\ #\ ##,000\)"/>
    <numFmt numFmtId="169" formatCode="0.E+00"/>
    <numFmt numFmtId="170" formatCode="[$¥€-2]\ #\ ##,000_);[Red]\([$€-2]\ #\ ##,000\)"/>
  </numFmts>
  <fonts count="78">
    <font>
      <sz val="10"/>
      <name val="Arial CE"/>
      <family val="0"/>
    </font>
    <font>
      <sz val="9"/>
      <name val="Arial CE"/>
      <family val="0"/>
    </font>
    <font>
      <u val="single"/>
      <sz val="10"/>
      <color indexed="12"/>
      <name val="Arial CE"/>
      <family val="0"/>
    </font>
    <font>
      <u val="single"/>
      <sz val="10"/>
      <color indexed="36"/>
      <name val="Arial CE"/>
      <family val="0"/>
    </font>
    <font>
      <sz val="10"/>
      <name val="Times New Roman"/>
      <family val="1"/>
    </font>
    <font>
      <sz val="9"/>
      <name val="Times New Roman"/>
      <family val="1"/>
    </font>
    <font>
      <sz val="9"/>
      <color indexed="10"/>
      <name val="Times New Roman CE"/>
      <family val="1"/>
    </font>
    <font>
      <b/>
      <sz val="9"/>
      <name val="Times New Roman"/>
      <family val="1"/>
    </font>
    <font>
      <sz val="11"/>
      <name val="Times New Roman"/>
      <family val="1"/>
    </font>
    <font>
      <sz val="11"/>
      <name val="Times New Roman CE"/>
      <family val="1"/>
    </font>
    <font>
      <sz val="14"/>
      <name val="Arial CE"/>
      <family val="2"/>
    </font>
    <font>
      <b/>
      <i/>
      <sz val="11"/>
      <name val="Arial"/>
      <family val="2"/>
    </font>
    <font>
      <sz val="8"/>
      <name val="Arial CE"/>
      <family val="0"/>
    </font>
    <font>
      <sz val="11"/>
      <color indexed="8"/>
      <name val="Times New Roman"/>
      <family val="1"/>
    </font>
    <font>
      <sz val="11"/>
      <name val="Arial CE"/>
      <family val="0"/>
    </font>
    <font>
      <b/>
      <sz val="14"/>
      <name val="Times New Roman CE"/>
      <family val="1"/>
    </font>
    <font>
      <sz val="11"/>
      <color indexed="8"/>
      <name val="Arial"/>
      <family val="2"/>
    </font>
    <font>
      <sz val="9"/>
      <color indexed="8"/>
      <name val="Times New Roman"/>
      <family val="1"/>
    </font>
    <font>
      <b/>
      <sz val="16"/>
      <name val="Times New Roman"/>
      <family val="1"/>
    </font>
    <font>
      <sz val="16"/>
      <name val="Arial CE"/>
      <family val="2"/>
    </font>
    <font>
      <sz val="11"/>
      <name val="Arial"/>
      <family val="2"/>
    </font>
    <font>
      <sz val="12"/>
      <name val="Arial"/>
      <family val="2"/>
    </font>
    <font>
      <b/>
      <u val="single"/>
      <sz val="14"/>
      <name val="Arial"/>
      <family val="2"/>
    </font>
    <font>
      <b/>
      <u val="single"/>
      <sz val="11"/>
      <name val="Arial"/>
      <family val="2"/>
    </font>
    <font>
      <b/>
      <sz val="11"/>
      <name val="Arial"/>
      <family val="2"/>
    </font>
    <font>
      <b/>
      <sz val="11"/>
      <name val="Times New Roman"/>
      <family val="1"/>
    </font>
    <font>
      <b/>
      <sz val="11"/>
      <name val="Arial CE"/>
      <family val="0"/>
    </font>
    <font>
      <i/>
      <sz val="11"/>
      <name val="Times New Roman"/>
      <family val="1"/>
    </font>
    <font>
      <b/>
      <sz val="11"/>
      <color indexed="8"/>
      <name val="Times New Roman CE"/>
      <family val="1"/>
    </font>
    <font>
      <b/>
      <sz val="11"/>
      <color indexed="10"/>
      <name val="Times New Roman"/>
      <family val="1"/>
    </font>
    <font>
      <b/>
      <i/>
      <sz val="11"/>
      <name val="Arial CE"/>
      <family val="2"/>
    </font>
    <font>
      <i/>
      <sz val="11"/>
      <name val="Arial CE"/>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Times New Roman"/>
      <family val="1"/>
    </font>
    <font>
      <sz val="11"/>
      <color indexed="10"/>
      <name val="Times New Roman"/>
      <family val="1"/>
    </font>
    <font>
      <b/>
      <sz val="11"/>
      <color indexed="60"/>
      <name val="Times New Roman"/>
      <family val="1"/>
    </font>
    <font>
      <sz val="11"/>
      <color indexed="10"/>
      <name val="Arial"/>
      <family val="2"/>
    </font>
    <font>
      <sz val="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Times New Roman"/>
      <family val="1"/>
    </font>
    <font>
      <b/>
      <sz val="11"/>
      <color rgb="FF000000"/>
      <name val="Times New Roman"/>
      <family val="1"/>
    </font>
    <font>
      <sz val="11"/>
      <color rgb="FFFF0000"/>
      <name val="Times New Roman"/>
      <family val="1"/>
    </font>
    <font>
      <b/>
      <sz val="11"/>
      <color rgb="FFC00000"/>
      <name val="Times New Roman"/>
      <family val="1"/>
    </font>
    <font>
      <b/>
      <sz val="11"/>
      <color rgb="FFFF0000"/>
      <name val="Times New Roman"/>
      <family val="1"/>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9"/>
        <bgColor indexed="64"/>
      </patternFill>
    </fill>
    <fill>
      <patternFill patternType="darkGrid">
        <bgColor indexed="21"/>
      </patternFill>
    </fill>
    <fill>
      <patternFill patternType="solid">
        <fgColor rgb="FFFFFFFF"/>
        <bgColor indexed="64"/>
      </patternFill>
    </fill>
    <fill>
      <patternFill patternType="solid">
        <fgColor rgb="FFFFFF99"/>
        <bgColor indexed="64"/>
      </patternFill>
    </fill>
  </fills>
  <borders count="7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medium"/>
      <top style="thin"/>
      <bottom style="thin"/>
    </border>
    <border>
      <left style="medium"/>
      <right style="thin"/>
      <top style="thin"/>
      <bottom style="thin"/>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thin"/>
      <right>
        <color indexed="63"/>
      </right>
      <top style="thin"/>
      <bottom style="medium"/>
    </border>
    <border>
      <left style="thin"/>
      <right style="medium"/>
      <top style="medium"/>
      <bottom style="medium"/>
    </border>
    <border>
      <left style="thin"/>
      <right style="thin"/>
      <top>
        <color indexed="63"/>
      </top>
      <bottom style="medium"/>
    </border>
    <border>
      <left style="thin"/>
      <right style="thin"/>
      <top>
        <color indexed="63"/>
      </top>
      <bottom>
        <color indexed="63"/>
      </bottom>
    </border>
    <border>
      <left style="thin"/>
      <right style="thin"/>
      <top style="medium"/>
      <bottom style="thin"/>
    </border>
    <border>
      <left style="thin"/>
      <right style="thin"/>
      <top style="thin"/>
      <bottom>
        <color indexed="63"/>
      </bottom>
    </border>
    <border>
      <left style="medium"/>
      <right style="thin"/>
      <top style="thin"/>
      <bottom style="medium"/>
    </border>
    <border>
      <left>
        <color indexed="63"/>
      </left>
      <right style="thin"/>
      <top style="thin"/>
      <bottom>
        <color indexed="63"/>
      </bottom>
    </border>
    <border>
      <left>
        <color indexed="63"/>
      </left>
      <right style="medium"/>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medium"/>
      <bottom style="medium"/>
    </border>
    <border>
      <left style="thin"/>
      <right style="thin"/>
      <top style="medium"/>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481">
    <xf numFmtId="0" fontId="0" fillId="0" borderId="0" xfId="0" applyAlignment="1">
      <alignment/>
    </xf>
    <xf numFmtId="0" fontId="5" fillId="33" borderId="0" xfId="0" applyFont="1" applyFill="1" applyAlignment="1" applyProtection="1">
      <alignment vertical="center"/>
      <protection/>
    </xf>
    <xf numFmtId="0" fontId="1" fillId="33" borderId="0" xfId="0" applyFont="1" applyFill="1" applyAlignment="1">
      <alignment/>
    </xf>
    <xf numFmtId="0" fontId="5" fillId="33" borderId="0" xfId="0" applyFont="1" applyFill="1" applyAlignment="1">
      <alignment/>
    </xf>
    <xf numFmtId="0" fontId="0" fillId="34" borderId="0" xfId="0" applyFill="1" applyAlignment="1">
      <alignment/>
    </xf>
    <xf numFmtId="0" fontId="0" fillId="33" borderId="0" xfId="0" applyFill="1" applyAlignment="1">
      <alignment/>
    </xf>
    <xf numFmtId="0" fontId="0" fillId="34" borderId="0" xfId="0" applyFill="1" applyAlignment="1" applyProtection="1">
      <alignment/>
      <protection/>
    </xf>
    <xf numFmtId="0" fontId="0" fillId="34" borderId="0" xfId="0" applyFill="1" applyBorder="1" applyAlignment="1" applyProtection="1">
      <alignment/>
      <protection/>
    </xf>
    <xf numFmtId="0" fontId="0" fillId="35" borderId="0" xfId="0"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0" fontId="0" fillId="0" borderId="0" xfId="0"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Border="1" applyAlignment="1" applyProtection="1">
      <alignment/>
      <protection/>
    </xf>
    <xf numFmtId="0" fontId="0" fillId="35" borderId="0" xfId="0" applyFill="1" applyAlignment="1" applyProtection="1">
      <alignment/>
      <protection/>
    </xf>
    <xf numFmtId="0" fontId="4" fillId="33" borderId="0" xfId="0" applyFont="1" applyFill="1" applyBorder="1" applyAlignment="1" applyProtection="1">
      <alignment/>
      <protection/>
    </xf>
    <xf numFmtId="0" fontId="0" fillId="33" borderId="0" xfId="0" applyFill="1" applyBorder="1" applyAlignment="1">
      <alignment/>
    </xf>
    <xf numFmtId="0" fontId="0" fillId="33" borderId="0" xfId="0" applyFont="1" applyFill="1" applyBorder="1" applyAlignment="1" applyProtection="1">
      <alignment/>
      <protection locked="0"/>
    </xf>
    <xf numFmtId="0" fontId="9"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center" wrapText="1"/>
      <protection/>
    </xf>
    <xf numFmtId="0" fontId="14" fillId="33" borderId="0" xfId="0" applyFont="1" applyFill="1" applyBorder="1" applyAlignment="1" applyProtection="1">
      <alignment/>
      <protection/>
    </xf>
    <xf numFmtId="0" fontId="16" fillId="0" borderId="0" xfId="0" applyNumberFormat="1" applyFont="1" applyAlignment="1">
      <alignment horizontal="justify" wrapText="1"/>
    </xf>
    <xf numFmtId="0" fontId="14" fillId="0" borderId="0" xfId="0" applyNumberFormat="1" applyFont="1" applyAlignment="1">
      <alignment wrapText="1"/>
    </xf>
    <xf numFmtId="0" fontId="5" fillId="33" borderId="0" xfId="0" applyFont="1" applyFill="1" applyAlignment="1" applyProtection="1">
      <alignment horizontal="left" vertical="center" wrapText="1"/>
      <protection/>
    </xf>
    <xf numFmtId="0" fontId="5" fillId="33" borderId="0" xfId="0" applyFont="1" applyFill="1" applyBorder="1" applyAlignment="1" applyProtection="1">
      <alignment/>
      <protection/>
    </xf>
    <xf numFmtId="0" fontId="17" fillId="33" borderId="0" xfId="0" applyFont="1" applyFill="1" applyAlignment="1">
      <alignment/>
    </xf>
    <xf numFmtId="0" fontId="4" fillId="33" borderId="0" xfId="0" applyFont="1" applyFill="1" applyAlignment="1" applyProtection="1">
      <alignment horizontal="left" vertical="center"/>
      <protection/>
    </xf>
    <xf numFmtId="0" fontId="4" fillId="33" borderId="0" xfId="0" applyFont="1" applyFill="1" applyBorder="1" applyAlignment="1" applyProtection="1">
      <alignment horizontal="left"/>
      <protection locked="0"/>
    </xf>
    <xf numFmtId="0" fontId="4" fillId="33" borderId="0" xfId="0" applyFont="1" applyFill="1" applyBorder="1" applyAlignment="1" applyProtection="1">
      <alignment horizontal="left"/>
      <protection/>
    </xf>
    <xf numFmtId="0" fontId="9" fillId="33" borderId="0" xfId="0" applyFont="1" applyFill="1" applyBorder="1" applyAlignment="1" applyProtection="1">
      <alignment wrapText="1"/>
      <protection/>
    </xf>
    <xf numFmtId="0" fontId="17" fillId="33" borderId="0" xfId="0" applyFont="1" applyFill="1" applyAlignment="1">
      <alignment horizontal="right"/>
    </xf>
    <xf numFmtId="0" fontId="20" fillId="0" borderId="0" xfId="0" applyNumberFormat="1" applyFont="1" applyAlignment="1">
      <alignment horizontal="justify" wrapText="1"/>
    </xf>
    <xf numFmtId="0" fontId="20" fillId="0" borderId="0" xfId="0" applyNumberFormat="1" applyFont="1" applyAlignment="1">
      <alignment horizontal="justify"/>
    </xf>
    <xf numFmtId="0" fontId="8" fillId="0" borderId="0" xfId="0" applyFont="1" applyFill="1" applyAlignment="1">
      <alignment horizontal="right"/>
    </xf>
    <xf numFmtId="0" fontId="21" fillId="0" borderId="0" xfId="0" applyNumberFormat="1" applyFont="1" applyAlignment="1">
      <alignment/>
    </xf>
    <xf numFmtId="0" fontId="22" fillId="0" borderId="0" xfId="0" applyNumberFormat="1" applyFont="1" applyAlignment="1">
      <alignment horizontal="left" wrapText="1"/>
    </xf>
    <xf numFmtId="0" fontId="21" fillId="0" borderId="0" xfId="0" applyNumberFormat="1" applyFont="1" applyAlignment="1">
      <alignment horizontal="right"/>
    </xf>
    <xf numFmtId="0" fontId="24" fillId="0" borderId="0" xfId="0" applyNumberFormat="1" applyFont="1" applyAlignment="1">
      <alignment horizontal="justify" wrapText="1"/>
    </xf>
    <xf numFmtId="0" fontId="23" fillId="0" borderId="0" xfId="0" applyNumberFormat="1" applyFont="1" applyAlignment="1">
      <alignment horizontal="justify" wrapText="1"/>
    </xf>
    <xf numFmtId="0" fontId="21"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horizontal="left" vertical="top" wrapText="1"/>
    </xf>
    <xf numFmtId="0" fontId="4" fillId="33" borderId="1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xf>
    <xf numFmtId="0" fontId="4" fillId="33" borderId="15" xfId="0" applyFont="1" applyFill="1" applyBorder="1" applyAlignment="1" applyProtection="1">
      <alignment horizontal="left" vertical="center"/>
      <protection/>
    </xf>
    <xf numFmtId="0" fontId="4" fillId="33" borderId="16" xfId="0"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xf>
    <xf numFmtId="0" fontId="20" fillId="0" borderId="0" xfId="0" applyNumberFormat="1" applyFont="1" applyAlignment="1">
      <alignment horizontal="left"/>
    </xf>
    <xf numFmtId="0" fontId="14" fillId="0" borderId="0" xfId="0" applyFont="1" applyAlignment="1">
      <alignment/>
    </xf>
    <xf numFmtId="0" fontId="20" fillId="0" borderId="0" xfId="0" applyNumberFormat="1" applyFont="1" applyAlignment="1">
      <alignment wrapText="1"/>
    </xf>
    <xf numFmtId="0" fontId="0" fillId="0" borderId="0" xfId="0" applyFont="1" applyAlignment="1">
      <alignment/>
    </xf>
    <xf numFmtId="0" fontId="26" fillId="0" borderId="0" xfId="0" applyFont="1" applyAlignment="1">
      <alignment/>
    </xf>
    <xf numFmtId="0" fontId="24" fillId="0" borderId="0" xfId="0" applyNumberFormat="1" applyFont="1" applyAlignment="1">
      <alignment wrapText="1"/>
    </xf>
    <xf numFmtId="0" fontId="17" fillId="33" borderId="0" xfId="0" applyFont="1" applyFill="1" applyAlignment="1">
      <alignment wrapText="1"/>
    </xf>
    <xf numFmtId="0" fontId="8" fillId="0" borderId="18" xfId="0" applyFont="1" applyBorder="1" applyAlignment="1">
      <alignment horizontal="center" vertical="center" wrapText="1"/>
    </xf>
    <xf numFmtId="0" fontId="0" fillId="23" borderId="0" xfId="0" applyFill="1" applyAlignment="1">
      <alignment/>
    </xf>
    <xf numFmtId="0" fontId="72" fillId="36" borderId="18" xfId="0" applyFont="1" applyFill="1" applyBorder="1" applyAlignment="1">
      <alignment horizontal="center" vertical="center"/>
    </xf>
    <xf numFmtId="0" fontId="8" fillId="23" borderId="0" xfId="0" applyFont="1" applyFill="1" applyBorder="1" applyAlignment="1">
      <alignment horizontal="center" vertical="center"/>
    </xf>
    <xf numFmtId="0" fontId="72" fillId="23" borderId="0" xfId="0" applyFont="1" applyFill="1" applyBorder="1" applyAlignment="1">
      <alignment horizontal="center" vertical="center" wrapText="1"/>
    </xf>
    <xf numFmtId="0" fontId="72" fillId="23" borderId="0" xfId="0" applyFont="1" applyFill="1" applyBorder="1" applyAlignment="1">
      <alignment horizontal="center" vertical="center"/>
    </xf>
    <xf numFmtId="0" fontId="8" fillId="36" borderId="18" xfId="0" applyFont="1" applyFill="1" applyBorder="1" applyAlignment="1">
      <alignment horizontal="center" vertical="center"/>
    </xf>
    <xf numFmtId="0" fontId="72" fillId="23" borderId="18" xfId="0" applyFont="1" applyFill="1" applyBorder="1" applyAlignment="1">
      <alignment horizontal="center" vertical="center"/>
    </xf>
    <xf numFmtId="0" fontId="8" fillId="23" borderId="19" xfId="0" applyFont="1" applyFill="1" applyBorder="1" applyAlignment="1">
      <alignment vertical="center" wrapText="1"/>
    </xf>
    <xf numFmtId="0" fontId="8" fillId="23" borderId="20" xfId="0" applyFont="1" applyFill="1" applyBorder="1" applyAlignment="1">
      <alignment vertical="center" wrapText="1"/>
    </xf>
    <xf numFmtId="0" fontId="8" fillId="23" borderId="18" xfId="0" applyFont="1" applyFill="1" applyBorder="1" applyAlignment="1">
      <alignment horizontal="center" vertical="center" wrapText="1"/>
    </xf>
    <xf numFmtId="0" fontId="8" fillId="23" borderId="0" xfId="0" applyFont="1" applyFill="1" applyBorder="1" applyAlignment="1">
      <alignment horizontal="center" vertical="center" wrapText="1"/>
    </xf>
    <xf numFmtId="0" fontId="8" fillId="23" borderId="0" xfId="0" applyFont="1" applyFill="1" applyAlignment="1">
      <alignment horizontal="center" vertical="center" wrapText="1"/>
    </xf>
    <xf numFmtId="0" fontId="8" fillId="23" borderId="18" xfId="0" applyFont="1" applyFill="1" applyBorder="1" applyAlignment="1">
      <alignment vertical="center" wrapText="1"/>
    </xf>
    <xf numFmtId="0" fontId="25" fillId="23" borderId="0" xfId="0" applyFont="1" applyFill="1" applyAlignment="1">
      <alignment vertical="center"/>
    </xf>
    <xf numFmtId="0" fontId="25" fillId="23" borderId="0" xfId="0" applyFont="1" applyFill="1" applyAlignment="1">
      <alignment vertical="center" wrapText="1"/>
    </xf>
    <xf numFmtId="0" fontId="25" fillId="23" borderId="0" xfId="0" applyFont="1" applyFill="1" applyBorder="1" applyAlignment="1">
      <alignment vertical="center" wrapText="1"/>
    </xf>
    <xf numFmtId="0" fontId="25" fillId="23" borderId="0" xfId="0" applyFont="1" applyFill="1" applyBorder="1" applyAlignment="1">
      <alignment vertical="center"/>
    </xf>
    <xf numFmtId="0" fontId="8" fillId="23" borderId="18" xfId="0" applyFont="1" applyFill="1" applyBorder="1" applyAlignment="1">
      <alignment horizontal="center" vertical="center"/>
    </xf>
    <xf numFmtId="0" fontId="8" fillId="0" borderId="18" xfId="0" applyFont="1" applyFill="1" applyBorder="1" applyAlignment="1">
      <alignment horizontal="center" vertical="center"/>
    </xf>
    <xf numFmtId="0" fontId="25" fillId="23" borderId="18" xfId="0" applyFont="1" applyFill="1" applyBorder="1" applyAlignment="1">
      <alignment horizontal="center" vertical="center" wrapText="1"/>
    </xf>
    <xf numFmtId="0" fontId="25" fillId="23" borderId="18"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23" borderId="0" xfId="0" applyFont="1" applyFill="1" applyAlignment="1">
      <alignment vertical="center" wrapText="1"/>
    </xf>
    <xf numFmtId="0" fontId="8" fillId="23" borderId="21" xfId="0" applyFont="1" applyFill="1" applyBorder="1" applyAlignment="1">
      <alignment horizontal="center" vertical="center" wrapText="1"/>
    </xf>
    <xf numFmtId="0" fontId="8" fillId="23" borderId="0" xfId="0" applyFont="1" applyFill="1" applyBorder="1" applyAlignment="1">
      <alignment vertical="center" wrapText="1"/>
    </xf>
    <xf numFmtId="0" fontId="25" fillId="0" borderId="18" xfId="0" applyFont="1" applyFill="1" applyBorder="1" applyAlignment="1">
      <alignment horizontal="center" vertical="center" wrapText="1"/>
    </xf>
    <xf numFmtId="0" fontId="73" fillId="23" borderId="18" xfId="0" applyFont="1" applyFill="1" applyBorder="1" applyAlignment="1">
      <alignment vertical="center" wrapText="1"/>
    </xf>
    <xf numFmtId="0" fontId="25" fillId="23" borderId="18" xfId="0" applyFont="1" applyFill="1" applyBorder="1" applyAlignment="1">
      <alignment vertical="center" wrapText="1"/>
    </xf>
    <xf numFmtId="0" fontId="25" fillId="23" borderId="18" xfId="0" applyFont="1" applyFill="1" applyBorder="1" applyAlignment="1">
      <alignment vertical="center"/>
    </xf>
    <xf numFmtId="0" fontId="8" fillId="23" borderId="0" xfId="0" applyFont="1" applyFill="1" applyAlignment="1">
      <alignment horizontal="center" vertical="center"/>
    </xf>
    <xf numFmtId="0" fontId="8" fillId="23" borderId="0" xfId="0" applyFont="1" applyFill="1" applyBorder="1" applyAlignment="1">
      <alignment vertical="center"/>
    </xf>
    <xf numFmtId="0" fontId="8" fillId="23" borderId="0" xfId="0" applyFont="1" applyFill="1" applyBorder="1" applyAlignment="1">
      <alignment horizontal="right" vertical="center" wrapText="1"/>
    </xf>
    <xf numFmtId="0" fontId="25" fillId="23" borderId="14" xfId="0" applyFont="1" applyFill="1" applyBorder="1" applyAlignment="1">
      <alignment vertical="center"/>
    </xf>
    <xf numFmtId="0" fontId="25" fillId="23" borderId="15" xfId="0" applyFont="1" applyFill="1" applyBorder="1" applyAlignment="1">
      <alignment vertical="center"/>
    </xf>
    <xf numFmtId="0" fontId="8" fillId="23" borderId="0" xfId="0" applyFont="1" applyFill="1" applyAlignment="1">
      <alignment vertical="center"/>
    </xf>
    <xf numFmtId="0" fontId="8" fillId="23" borderId="0" xfId="0" applyFont="1" applyFill="1" applyBorder="1" applyAlignment="1">
      <alignment horizontal="right" vertical="center"/>
    </xf>
    <xf numFmtId="0" fontId="25" fillId="23" borderId="0" xfId="0" applyFont="1" applyFill="1" applyBorder="1" applyAlignment="1">
      <alignment horizontal="center" vertical="center" wrapText="1"/>
    </xf>
    <xf numFmtId="0" fontId="72" fillId="23" borderId="18" xfId="0" applyFont="1" applyFill="1" applyBorder="1" applyAlignment="1">
      <alignment horizontal="center" vertical="center" wrapText="1"/>
    </xf>
    <xf numFmtId="0" fontId="72" fillId="23" borderId="0" xfId="0" applyFont="1" applyFill="1" applyAlignment="1">
      <alignment horizontal="center" vertical="center" wrapText="1"/>
    </xf>
    <xf numFmtId="0" fontId="74" fillId="23" borderId="0" xfId="0" applyFont="1" applyFill="1" applyBorder="1" applyAlignment="1">
      <alignment horizontal="center" vertical="center" wrapText="1"/>
    </xf>
    <xf numFmtId="0" fontId="73" fillId="23" borderId="0" xfId="0" applyFont="1" applyFill="1" applyAlignment="1">
      <alignment vertical="center"/>
    </xf>
    <xf numFmtId="0" fontId="25" fillId="23" borderId="22" xfId="0" applyFont="1" applyFill="1" applyBorder="1" applyAlignment="1">
      <alignment vertical="center"/>
    </xf>
    <xf numFmtId="0" fontId="73" fillId="23" borderId="22" xfId="0" applyFont="1" applyFill="1" applyBorder="1" applyAlignment="1">
      <alignment vertical="center"/>
    </xf>
    <xf numFmtId="0" fontId="8" fillId="0" borderId="0" xfId="0" applyFont="1" applyFill="1" applyBorder="1" applyAlignment="1">
      <alignment vertical="center" wrapText="1"/>
    </xf>
    <xf numFmtId="0" fontId="73" fillId="23" borderId="18" xfId="0" applyFont="1" applyFill="1" applyBorder="1" applyAlignment="1">
      <alignment horizontal="center" vertical="center"/>
    </xf>
    <xf numFmtId="0" fontId="73" fillId="23" borderId="18" xfId="0" applyFont="1" applyFill="1" applyBorder="1" applyAlignment="1">
      <alignment horizontal="center" vertical="center" wrapText="1"/>
    </xf>
    <xf numFmtId="0" fontId="8" fillId="23" borderId="22" xfId="0" applyFont="1" applyFill="1" applyBorder="1" applyAlignment="1">
      <alignment vertical="center"/>
    </xf>
    <xf numFmtId="0" fontId="8" fillId="23" borderId="18" xfId="0" applyFont="1" applyFill="1" applyBorder="1" applyAlignment="1">
      <alignment horizontal="center" vertical="center"/>
    </xf>
    <xf numFmtId="0" fontId="8" fillId="23" borderId="0" xfId="0" applyFont="1" applyFill="1" applyAlignment="1">
      <alignment/>
    </xf>
    <xf numFmtId="0" fontId="13" fillId="23" borderId="0" xfId="0" applyFont="1" applyFill="1" applyAlignment="1">
      <alignment horizontal="right"/>
    </xf>
    <xf numFmtId="0" fontId="8" fillId="0" borderId="0" xfId="0" applyFont="1" applyAlignment="1">
      <alignment/>
    </xf>
    <xf numFmtId="0" fontId="27" fillId="23" borderId="0" xfId="0" applyFont="1" applyFill="1" applyAlignment="1">
      <alignment/>
    </xf>
    <xf numFmtId="0" fontId="25" fillId="23" borderId="0" xfId="0" applyFont="1" applyFill="1" applyBorder="1" applyAlignment="1" applyProtection="1">
      <alignment horizontal="left"/>
      <protection/>
    </xf>
    <xf numFmtId="0" fontId="8" fillId="23" borderId="0" xfId="0" applyFont="1" applyFill="1" applyBorder="1" applyAlignment="1" applyProtection="1">
      <alignment horizontal="center" vertical="center"/>
      <protection/>
    </xf>
    <xf numFmtId="0" fontId="8" fillId="23" borderId="0" xfId="0" applyFont="1" applyFill="1" applyBorder="1" applyAlignment="1" applyProtection="1">
      <alignment horizontal="center" vertical="center"/>
      <protection locked="0"/>
    </xf>
    <xf numFmtId="0" fontId="9" fillId="0" borderId="0" xfId="0" applyFont="1" applyAlignment="1" applyProtection="1">
      <alignment/>
      <protection/>
    </xf>
    <xf numFmtId="0" fontId="14" fillId="23" borderId="0" xfId="0" applyFont="1" applyFill="1" applyAlignment="1">
      <alignment/>
    </xf>
    <xf numFmtId="0" fontId="28" fillId="23" borderId="0" xfId="0" applyFont="1" applyFill="1" applyAlignment="1" applyProtection="1">
      <alignment/>
      <protection/>
    </xf>
    <xf numFmtId="0" fontId="9" fillId="0" borderId="0" xfId="0" applyFont="1" applyAlignment="1" applyProtection="1">
      <alignment vertical="top"/>
      <protection/>
    </xf>
    <xf numFmtId="0" fontId="75" fillId="23" borderId="0" xfId="0" applyFont="1" applyFill="1" applyBorder="1" applyAlignment="1">
      <alignment horizontal="center" vertical="center" wrapText="1"/>
    </xf>
    <xf numFmtId="0" fontId="25" fillId="13" borderId="18"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75" fillId="13" borderId="18" xfId="0" applyFont="1" applyFill="1" applyBorder="1" applyAlignment="1">
      <alignment horizontal="center" vertical="center" wrapText="1"/>
    </xf>
    <xf numFmtId="0" fontId="25" fillId="13" borderId="18" xfId="0" applyFont="1" applyFill="1" applyBorder="1" applyAlignment="1">
      <alignment vertical="center" wrapText="1"/>
    </xf>
    <xf numFmtId="0" fontId="25" fillId="23" borderId="0" xfId="0" applyFont="1" applyFill="1" applyAlignment="1">
      <alignment/>
    </xf>
    <xf numFmtId="0" fontId="26" fillId="23" borderId="0" xfId="0" applyFont="1" applyFill="1" applyAlignment="1">
      <alignment/>
    </xf>
    <xf numFmtId="0" fontId="75" fillId="0" borderId="18" xfId="0" applyFont="1" applyFill="1" applyBorder="1" applyAlignment="1">
      <alignment horizontal="center" vertical="center" wrapText="1"/>
    </xf>
    <xf numFmtId="0" fontId="8" fillId="23" borderId="19" xfId="0" applyFont="1" applyFill="1" applyBorder="1" applyAlignment="1">
      <alignment horizontal="center" vertical="center"/>
    </xf>
    <xf numFmtId="0" fontId="8" fillId="0" borderId="0" xfId="0" applyFont="1" applyFill="1" applyAlignment="1">
      <alignment/>
    </xf>
    <xf numFmtId="0" fontId="76" fillId="23" borderId="18" xfId="0" applyFont="1" applyFill="1" applyBorder="1" applyAlignment="1">
      <alignment vertical="center" wrapText="1"/>
    </xf>
    <xf numFmtId="0" fontId="8" fillId="13" borderId="18"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8" fillId="23" borderId="0" xfId="0" applyFont="1" applyFill="1" applyAlignment="1">
      <alignment/>
    </xf>
    <xf numFmtId="0" fontId="30" fillId="23" borderId="0" xfId="0" applyFont="1" applyFill="1" applyAlignment="1">
      <alignment/>
    </xf>
    <xf numFmtId="0" fontId="31" fillId="23" borderId="0" xfId="0" applyFont="1" applyFill="1" applyAlignment="1">
      <alignment/>
    </xf>
    <xf numFmtId="0" fontId="14" fillId="23" borderId="0" xfId="0" applyFont="1" applyFill="1" applyAlignment="1">
      <alignment/>
    </xf>
    <xf numFmtId="0" fontId="9" fillId="23" borderId="0" xfId="0" applyFont="1" applyFill="1" applyAlignment="1">
      <alignment/>
    </xf>
    <xf numFmtId="0" fontId="8" fillId="23" borderId="15" xfId="0" applyFont="1" applyFill="1" applyBorder="1" applyAlignment="1">
      <alignment horizontal="center" vertical="center"/>
    </xf>
    <xf numFmtId="0" fontId="8" fillId="23" borderId="18"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24" xfId="0" applyFont="1" applyFill="1" applyBorder="1" applyAlignment="1">
      <alignment horizontal="center" vertical="center"/>
    </xf>
    <xf numFmtId="0" fontId="8" fillId="23" borderId="25" xfId="0" applyFont="1" applyFill="1" applyBorder="1" applyAlignment="1">
      <alignment horizontal="center" vertical="center"/>
    </xf>
    <xf numFmtId="0" fontId="8" fillId="23" borderId="26" xfId="0" applyFont="1" applyFill="1" applyBorder="1" applyAlignment="1">
      <alignment horizontal="center" vertical="center"/>
    </xf>
    <xf numFmtId="0" fontId="8" fillId="23" borderId="27" xfId="0" applyFont="1" applyFill="1" applyBorder="1" applyAlignment="1">
      <alignment horizontal="center" vertical="center"/>
    </xf>
    <xf numFmtId="0" fontId="8" fillId="23" borderId="28" xfId="0" applyFont="1" applyFill="1" applyBorder="1" applyAlignment="1">
      <alignment horizontal="center" vertical="center"/>
    </xf>
    <xf numFmtId="0" fontId="8" fillId="23" borderId="29" xfId="0" applyFont="1" applyFill="1" applyBorder="1" applyAlignment="1">
      <alignment horizontal="center" vertical="center"/>
    </xf>
    <xf numFmtId="0" fontId="8" fillId="23" borderId="30" xfId="0" applyFont="1" applyFill="1" applyBorder="1" applyAlignment="1">
      <alignment horizontal="center" vertical="center"/>
    </xf>
    <xf numFmtId="0" fontId="8" fillId="0" borderId="31"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23" borderId="33" xfId="0" applyFont="1" applyFill="1" applyBorder="1" applyAlignment="1" applyProtection="1">
      <alignment horizontal="center" vertical="center"/>
      <protection locked="0"/>
    </xf>
    <xf numFmtId="0" fontId="8" fillId="23" borderId="3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23" borderId="36" xfId="0" applyFont="1" applyFill="1" applyBorder="1" applyAlignment="1">
      <alignment horizontal="center" vertical="center"/>
    </xf>
    <xf numFmtId="0" fontId="8" fillId="0" borderId="17"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23" borderId="21" xfId="0" applyFont="1" applyFill="1" applyBorder="1" applyAlignment="1">
      <alignment vertical="center"/>
    </xf>
    <xf numFmtId="0" fontId="8" fillId="23" borderId="18" xfId="0" applyFont="1" applyFill="1" applyBorder="1" applyAlignment="1">
      <alignment vertical="center"/>
    </xf>
    <xf numFmtId="0" fontId="8" fillId="23" borderId="35" xfId="0" applyFont="1" applyFill="1" applyBorder="1" applyAlignment="1">
      <alignment vertical="center"/>
    </xf>
    <xf numFmtId="0" fontId="8" fillId="23" borderId="34" xfId="0" applyFont="1" applyFill="1" applyBorder="1" applyAlignment="1">
      <alignment horizontal="center" vertical="center"/>
    </xf>
    <xf numFmtId="0" fontId="8" fillId="0" borderId="33"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8" fillId="23" borderId="14" xfId="0" applyFont="1" applyFill="1" applyBorder="1" applyAlignment="1">
      <alignment horizontal="center" vertical="center"/>
    </xf>
    <xf numFmtId="0" fontId="8" fillId="23" borderId="24" xfId="0" applyFont="1" applyFill="1" applyBorder="1" applyAlignment="1">
      <alignment vertical="center"/>
    </xf>
    <xf numFmtId="0" fontId="8" fillId="23" borderId="18" xfId="0" applyFont="1" applyFill="1" applyBorder="1" applyAlignment="1">
      <alignment vertical="center" shrinkToFit="1"/>
    </xf>
    <xf numFmtId="0" fontId="8" fillId="23" borderId="28" xfId="0" applyFont="1" applyFill="1" applyBorder="1" applyAlignment="1">
      <alignment vertical="center"/>
    </xf>
    <xf numFmtId="0" fontId="8" fillId="23" borderId="40" xfId="0" applyFont="1" applyFill="1" applyBorder="1" applyAlignment="1">
      <alignment vertical="center"/>
    </xf>
    <xf numFmtId="0" fontId="8" fillId="23" borderId="43" xfId="0" applyFont="1" applyFill="1" applyBorder="1" applyAlignment="1">
      <alignment horizontal="center" vertical="center"/>
    </xf>
    <xf numFmtId="0" fontId="8" fillId="23" borderId="26" xfId="0" applyFont="1" applyFill="1" applyBorder="1" applyAlignment="1" applyProtection="1">
      <alignment horizontal="center" vertical="center"/>
      <protection/>
    </xf>
    <xf numFmtId="0" fontId="8" fillId="23" borderId="27" xfId="0" applyFont="1" applyFill="1" applyBorder="1" applyAlignment="1" applyProtection="1">
      <alignment horizontal="center" vertical="center"/>
      <protection/>
    </xf>
    <xf numFmtId="0" fontId="8" fillId="23" borderId="35" xfId="0" applyFont="1" applyFill="1" applyBorder="1" applyAlignment="1" applyProtection="1">
      <alignment horizontal="center" vertical="center"/>
      <protection/>
    </xf>
    <xf numFmtId="0" fontId="8" fillId="23" borderId="44" xfId="0" applyFont="1" applyFill="1" applyBorder="1" applyAlignment="1" applyProtection="1">
      <alignment horizontal="center" vertical="center"/>
      <protection/>
    </xf>
    <xf numFmtId="0" fontId="8" fillId="23" borderId="27" xfId="0" applyFont="1" applyFill="1" applyBorder="1" applyAlignment="1" applyProtection="1">
      <alignment horizontal="center" vertical="center"/>
      <protection locked="0"/>
    </xf>
    <xf numFmtId="0" fontId="8" fillId="23" borderId="41" xfId="0" applyFont="1" applyFill="1" applyBorder="1" applyAlignment="1" applyProtection="1">
      <alignment horizontal="center" vertical="center"/>
      <protection/>
    </xf>
    <xf numFmtId="0" fontId="14" fillId="0" borderId="0" xfId="0" applyFont="1" applyFill="1" applyAlignment="1">
      <alignment/>
    </xf>
    <xf numFmtId="0" fontId="13" fillId="0" borderId="0" xfId="0" applyFont="1" applyFill="1" applyAlignment="1">
      <alignment horizontal="right"/>
    </xf>
    <xf numFmtId="0" fontId="25" fillId="13" borderId="18" xfId="0" applyFont="1" applyFill="1" applyBorder="1" applyAlignment="1">
      <alignment horizontal="center" vertical="center"/>
    </xf>
    <xf numFmtId="0" fontId="73" fillId="13" borderId="18" xfId="0" applyFont="1" applyFill="1" applyBorder="1" applyAlignment="1">
      <alignment horizontal="center" vertical="center" wrapText="1"/>
    </xf>
    <xf numFmtId="0" fontId="72" fillId="13" borderId="18" xfId="0" applyFont="1" applyFill="1" applyBorder="1" applyAlignment="1">
      <alignment horizontal="center" vertical="center"/>
    </xf>
    <xf numFmtId="0" fontId="72" fillId="13" borderId="18" xfId="0" applyFont="1" applyFill="1" applyBorder="1" applyAlignment="1">
      <alignment horizontal="center" vertical="center" wrapText="1"/>
    </xf>
    <xf numFmtId="0" fontId="8" fillId="13" borderId="25" xfId="0" applyFont="1" applyFill="1" applyBorder="1" applyAlignment="1">
      <alignment horizontal="center" vertical="center"/>
    </xf>
    <xf numFmtId="0" fontId="8" fillId="13" borderId="13" xfId="0" applyFont="1" applyFill="1" applyBorder="1" applyAlignment="1" applyProtection="1">
      <alignment horizontal="center" vertical="center"/>
      <protection locked="0"/>
    </xf>
    <xf numFmtId="0" fontId="8" fillId="13" borderId="38" xfId="0" applyFont="1" applyFill="1" applyBorder="1" applyAlignment="1" applyProtection="1">
      <alignment horizontal="center" vertical="center"/>
      <protection locked="0"/>
    </xf>
    <xf numFmtId="0" fontId="8" fillId="13" borderId="12" xfId="0" applyFont="1" applyFill="1" applyBorder="1" applyAlignment="1" applyProtection="1">
      <alignment horizontal="center" vertical="center"/>
      <protection locked="0"/>
    </xf>
    <xf numFmtId="0" fontId="76" fillId="0" borderId="0" xfId="0" applyFont="1" applyFill="1" applyBorder="1" applyAlignment="1">
      <alignment vertical="center" wrapText="1"/>
    </xf>
    <xf numFmtId="0" fontId="72" fillId="23" borderId="0" xfId="0" applyFont="1" applyFill="1" applyBorder="1" applyAlignment="1">
      <alignment vertical="center" wrapText="1"/>
    </xf>
    <xf numFmtId="0" fontId="77" fillId="0" borderId="0" xfId="0" applyNumberFormat="1" applyFont="1" applyAlignment="1">
      <alignment horizontal="justify" wrapText="1"/>
    </xf>
    <xf numFmtId="0" fontId="23" fillId="0" borderId="0" xfId="0" applyNumberFormat="1" applyFont="1" applyFill="1" applyAlignment="1">
      <alignment horizontal="left" wrapText="1"/>
    </xf>
    <xf numFmtId="0" fontId="20" fillId="0" borderId="18" xfId="0" applyNumberFormat="1" applyFont="1" applyBorder="1" applyAlignment="1">
      <alignment horizontal="justify" wrapText="1"/>
    </xf>
    <xf numFmtId="0" fontId="77" fillId="0" borderId="18" xfId="0" applyNumberFormat="1" applyFont="1" applyBorder="1" applyAlignment="1">
      <alignment horizontal="justify" wrapText="1"/>
    </xf>
    <xf numFmtId="0" fontId="32" fillId="0" borderId="0" xfId="0" applyNumberFormat="1" applyFont="1" applyAlignment="1">
      <alignment/>
    </xf>
    <xf numFmtId="0" fontId="24" fillId="23" borderId="18" xfId="0" applyNumberFormat="1" applyFont="1" applyFill="1" applyBorder="1" applyAlignment="1">
      <alignment horizontal="justify" vertical="top" wrapText="1"/>
    </xf>
    <xf numFmtId="0" fontId="23" fillId="0" borderId="0" xfId="0" applyNumberFormat="1" applyFont="1" applyFill="1" applyAlignment="1">
      <alignment horizontal="left"/>
    </xf>
    <xf numFmtId="0" fontId="20" fillId="0" borderId="18" xfId="0" applyNumberFormat="1" applyFont="1" applyBorder="1" applyAlignment="1">
      <alignment horizontal="justify"/>
    </xf>
    <xf numFmtId="0" fontId="77" fillId="0" borderId="18" xfId="0" applyNumberFormat="1" applyFont="1" applyBorder="1" applyAlignment="1">
      <alignment horizontal="justify"/>
    </xf>
    <xf numFmtId="0" fontId="20" fillId="0" borderId="0" xfId="0" applyNumberFormat="1" applyFont="1" applyFill="1" applyBorder="1" applyAlignment="1">
      <alignment horizontal="justify" wrapText="1"/>
    </xf>
    <xf numFmtId="0" fontId="21" fillId="0" borderId="0" xfId="0" applyNumberFormat="1" applyFont="1" applyFill="1" applyBorder="1" applyAlignment="1">
      <alignment/>
    </xf>
    <xf numFmtId="0" fontId="14" fillId="0" borderId="18" xfId="0" applyFont="1" applyBorder="1" applyAlignment="1">
      <alignment vertical="top" wrapText="1"/>
    </xf>
    <xf numFmtId="0" fontId="24" fillId="23" borderId="40" xfId="0" applyNumberFormat="1" applyFont="1" applyFill="1" applyBorder="1" applyAlignment="1">
      <alignment vertical="top"/>
    </xf>
    <xf numFmtId="0" fontId="24" fillId="23" borderId="18" xfId="0" applyNumberFormat="1" applyFont="1" applyFill="1" applyBorder="1" applyAlignment="1">
      <alignment vertical="top"/>
    </xf>
    <xf numFmtId="0" fontId="24" fillId="0" borderId="0" xfId="0" applyNumberFormat="1" applyFont="1" applyFill="1" applyBorder="1" applyAlignment="1">
      <alignment vertical="top"/>
    </xf>
    <xf numFmtId="0" fontId="24" fillId="23" borderId="18" xfId="0" applyNumberFormat="1" applyFont="1" applyFill="1" applyBorder="1" applyAlignment="1">
      <alignment horizontal="left" vertical="top" wrapText="1"/>
    </xf>
    <xf numFmtId="0" fontId="20" fillId="0" borderId="18" xfId="0" applyNumberFormat="1" applyFont="1" applyBorder="1" applyAlignment="1">
      <alignment wrapText="1"/>
    </xf>
    <xf numFmtId="0" fontId="16" fillId="0" borderId="18" xfId="0" applyNumberFormat="1" applyFont="1" applyBorder="1" applyAlignment="1">
      <alignment horizontal="justify" wrapText="1"/>
    </xf>
    <xf numFmtId="0" fontId="14" fillId="0" borderId="18" xfId="0" applyNumberFormat="1" applyFont="1" applyBorder="1" applyAlignment="1">
      <alignment wrapText="1"/>
    </xf>
    <xf numFmtId="0" fontId="23" fillId="0" borderId="0" xfId="0" applyNumberFormat="1" applyFont="1" applyAlignment="1">
      <alignment horizontal="left" wrapText="1"/>
    </xf>
    <xf numFmtId="0" fontId="25" fillId="13" borderId="18"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14" fillId="13" borderId="18" xfId="0" applyFont="1" applyFill="1" applyBorder="1" applyAlignment="1">
      <alignment/>
    </xf>
    <xf numFmtId="0" fontId="20" fillId="0" borderId="0" xfId="0" applyNumberFormat="1" applyFont="1" applyBorder="1" applyAlignment="1">
      <alignment horizontal="justify" wrapText="1"/>
    </xf>
    <xf numFmtId="0" fontId="8" fillId="23" borderId="18" xfId="0" applyFont="1" applyFill="1" applyBorder="1" applyAlignment="1">
      <alignment horizontal="center" vertical="center" wrapText="1"/>
    </xf>
    <xf numFmtId="0" fontId="25" fillId="23" borderId="0" xfId="0" applyFont="1" applyFill="1" applyBorder="1" applyAlignment="1">
      <alignment horizontal="center" vertical="center" wrapText="1"/>
    </xf>
    <xf numFmtId="0" fontId="8" fillId="23" borderId="0" xfId="0" applyFont="1" applyFill="1" applyBorder="1" applyAlignment="1">
      <alignment horizontal="center" vertical="center" wrapText="1"/>
    </xf>
    <xf numFmtId="0" fontId="25" fillId="13" borderId="18" xfId="0" applyFont="1" applyFill="1" applyBorder="1" applyAlignment="1">
      <alignment horizontal="center" vertical="center" wrapText="1"/>
    </xf>
    <xf numFmtId="0" fontId="8" fillId="36" borderId="18" xfId="0" applyFont="1" applyFill="1" applyBorder="1" applyAlignment="1">
      <alignment horizontal="center" vertical="center"/>
    </xf>
    <xf numFmtId="0" fontId="8" fillId="13" borderId="18" xfId="0" applyFont="1" applyFill="1" applyBorder="1" applyAlignment="1">
      <alignment horizontal="center" vertical="center" wrapText="1"/>
    </xf>
    <xf numFmtId="0" fontId="25" fillId="23" borderId="0" xfId="0" applyFont="1" applyFill="1" applyBorder="1" applyAlignment="1">
      <alignment horizontal="center" vertical="center" wrapText="1"/>
    </xf>
    <xf numFmtId="0" fontId="8" fillId="23" borderId="0" xfId="0" applyFont="1" applyFill="1" applyBorder="1" applyAlignment="1">
      <alignment horizontal="center" vertical="center" wrapText="1"/>
    </xf>
    <xf numFmtId="0" fontId="74" fillId="13" borderId="18"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24" fillId="0" borderId="18" xfId="0" applyNumberFormat="1" applyFont="1" applyBorder="1" applyAlignment="1">
      <alignment horizontal="justify" wrapText="1"/>
    </xf>
    <xf numFmtId="0" fontId="8" fillId="23" borderId="0" xfId="0" applyFont="1" applyFill="1" applyBorder="1" applyAlignment="1">
      <alignment/>
    </xf>
    <xf numFmtId="0" fontId="24" fillId="23" borderId="18" xfId="0" applyNumberFormat="1" applyFont="1" applyFill="1" applyBorder="1" applyAlignment="1">
      <alignment horizontal="left" vertical="top" wrapText="1"/>
    </xf>
    <xf numFmtId="0" fontId="23" fillId="0" borderId="0" xfId="0" applyNumberFormat="1" applyFont="1" applyFill="1" applyAlignment="1">
      <alignment horizontal="center" wrapText="1"/>
    </xf>
    <xf numFmtId="0" fontId="8" fillId="33" borderId="0" xfId="0" applyFont="1" applyFill="1" applyBorder="1" applyAlignment="1" applyProtection="1">
      <alignment wrapText="1"/>
      <protection/>
    </xf>
    <xf numFmtId="0" fontId="15" fillId="33" borderId="45" xfId="0" applyFont="1" applyFill="1" applyBorder="1" applyAlignment="1" applyProtection="1">
      <alignment horizontal="center" vertical="center"/>
      <protection/>
    </xf>
    <xf numFmtId="0" fontId="10" fillId="0" borderId="46" xfId="0" applyFont="1" applyBorder="1" applyAlignment="1">
      <alignment horizontal="center"/>
    </xf>
    <xf numFmtId="0" fontId="10" fillId="0" borderId="47" xfId="0" applyFont="1" applyBorder="1" applyAlignment="1">
      <alignment horizontal="center"/>
    </xf>
    <xf numFmtId="0" fontId="5" fillId="33" borderId="0" xfId="0" applyFont="1" applyFill="1" applyAlignment="1" applyProtection="1">
      <alignment horizontal="left" vertical="center" wrapText="1"/>
      <protection/>
    </xf>
    <xf numFmtId="0" fontId="4" fillId="33" borderId="0" xfId="0" applyFont="1" applyFill="1" applyBorder="1" applyAlignment="1" applyProtection="1">
      <alignment horizontal="left"/>
      <protection/>
    </xf>
    <xf numFmtId="0" fontId="0" fillId="33" borderId="0" xfId="0" applyFill="1" applyBorder="1" applyAlignment="1">
      <alignment/>
    </xf>
    <xf numFmtId="0" fontId="17" fillId="33" borderId="0" xfId="0" applyFont="1" applyFill="1" applyAlignment="1">
      <alignment horizontal="left" wrapText="1"/>
    </xf>
    <xf numFmtId="0" fontId="4" fillId="33" borderId="48" xfId="0" applyFont="1" applyFill="1" applyBorder="1" applyAlignment="1" applyProtection="1">
      <alignment horizontal="center" vertical="center" wrapText="1"/>
      <protection/>
    </xf>
    <xf numFmtId="0" fontId="4" fillId="33" borderId="49" xfId="0" applyFont="1" applyFill="1" applyBorder="1" applyAlignment="1" applyProtection="1">
      <alignment horizontal="center" vertical="center" wrapText="1"/>
      <protection/>
    </xf>
    <xf numFmtId="0" fontId="4" fillId="33" borderId="50" xfId="0" applyFont="1" applyFill="1" applyBorder="1" applyAlignment="1" applyProtection="1">
      <alignment horizontal="center" vertical="center" wrapText="1"/>
      <protection/>
    </xf>
    <xf numFmtId="0" fontId="4" fillId="34" borderId="27" xfId="0" applyFont="1" applyFill="1" applyBorder="1" applyAlignment="1" applyProtection="1">
      <alignment horizontal="left" vertical="center"/>
      <protection/>
    </xf>
    <xf numFmtId="0" fontId="0" fillId="0" borderId="27" xfId="0" applyBorder="1" applyAlignment="1">
      <alignment vertical="center"/>
    </xf>
    <xf numFmtId="0" fontId="0" fillId="0" borderId="25" xfId="0" applyBorder="1" applyAlignment="1">
      <alignment vertical="center"/>
    </xf>
    <xf numFmtId="0" fontId="18" fillId="33" borderId="0" xfId="0" applyFont="1" applyFill="1" applyBorder="1" applyAlignment="1" applyProtection="1">
      <alignment horizontal="center" vertical="center"/>
      <protection/>
    </xf>
    <xf numFmtId="0" fontId="19" fillId="0" borderId="0" xfId="0" applyFont="1" applyAlignment="1">
      <alignment horizontal="center" vertical="center"/>
    </xf>
    <xf numFmtId="0" fontId="9" fillId="33" borderId="14" xfId="0" applyFont="1" applyFill="1" applyBorder="1" applyAlignment="1" applyProtection="1">
      <alignment horizontal="center" vertical="center"/>
      <protection/>
    </xf>
    <xf numFmtId="0" fontId="9" fillId="33" borderId="51"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4" fillId="34" borderId="18" xfId="0" applyFont="1" applyFill="1" applyBorder="1" applyAlignment="1" applyProtection="1">
      <alignment horizontal="left" vertical="center"/>
      <protection/>
    </xf>
    <xf numFmtId="0" fontId="0" fillId="0" borderId="18" xfId="0" applyBorder="1" applyAlignment="1">
      <alignment vertical="center"/>
    </xf>
    <xf numFmtId="0" fontId="0" fillId="0" borderId="23" xfId="0" applyBorder="1" applyAlignment="1">
      <alignment vertical="center"/>
    </xf>
    <xf numFmtId="0" fontId="18" fillId="37" borderId="0" xfId="0" applyFont="1" applyFill="1" applyAlignment="1">
      <alignment horizontal="center" vertical="center"/>
    </xf>
    <xf numFmtId="0" fontId="4" fillId="37" borderId="0" xfId="0" applyFont="1" applyFill="1" applyBorder="1" applyAlignment="1" applyProtection="1">
      <alignment horizontal="center" vertical="center" wrapText="1"/>
      <protection/>
    </xf>
    <xf numFmtId="0" fontId="18" fillId="37" borderId="0" xfId="0" applyFont="1" applyFill="1" applyBorder="1" applyAlignment="1" applyProtection="1">
      <alignment horizontal="center" vertical="center"/>
      <protection/>
    </xf>
    <xf numFmtId="0" fontId="19" fillId="37" borderId="0" xfId="0" applyFont="1" applyFill="1" applyAlignment="1">
      <alignment horizontal="center" vertical="center"/>
    </xf>
    <xf numFmtId="49" fontId="14" fillId="0" borderId="14" xfId="0" applyNumberFormat="1" applyFont="1" applyFill="1" applyBorder="1" applyAlignment="1" applyProtection="1">
      <alignment horizontal="center"/>
      <protection locked="0"/>
    </xf>
    <xf numFmtId="49" fontId="14" fillId="0" borderId="51" xfId="0" applyNumberFormat="1" applyFont="1" applyFill="1" applyBorder="1" applyAlignment="1" applyProtection="1">
      <alignment horizontal="center"/>
      <protection locked="0"/>
    </xf>
    <xf numFmtId="49" fontId="14" fillId="0" borderId="15" xfId="0" applyNumberFormat="1" applyFont="1" applyFill="1" applyBorder="1" applyAlignment="1" applyProtection="1">
      <alignment horizontal="center"/>
      <protection locked="0"/>
    </xf>
    <xf numFmtId="0" fontId="4" fillId="34" borderId="39" xfId="0" applyFont="1" applyFill="1" applyBorder="1" applyAlignment="1" applyProtection="1">
      <alignment horizontal="left" vertical="center"/>
      <protection/>
    </xf>
    <xf numFmtId="0" fontId="0" fillId="0" borderId="39" xfId="0" applyBorder="1" applyAlignment="1">
      <alignment vertical="center"/>
    </xf>
    <xf numFmtId="0" fontId="0" fillId="0" borderId="34" xfId="0" applyBorder="1" applyAlignment="1">
      <alignment vertical="center"/>
    </xf>
    <xf numFmtId="0" fontId="9" fillId="34" borderId="14" xfId="0" applyFont="1" applyFill="1" applyBorder="1" applyAlignment="1" applyProtection="1">
      <alignment horizontal="left" vertical="center"/>
      <protection locked="0"/>
    </xf>
    <xf numFmtId="0" fontId="0" fillId="0" borderId="51" xfId="0" applyBorder="1" applyAlignment="1">
      <alignment horizontal="left" vertical="center"/>
    </xf>
    <xf numFmtId="0" fontId="0" fillId="0" borderId="15" xfId="0" applyBorder="1" applyAlignment="1">
      <alignment horizontal="left" vertical="center"/>
    </xf>
    <xf numFmtId="0" fontId="4" fillId="33" borderId="0" xfId="0" applyFont="1" applyFill="1" applyBorder="1" applyAlignment="1" applyProtection="1">
      <alignment horizontal="left" vertical="top" wrapText="1"/>
      <protection/>
    </xf>
    <xf numFmtId="0" fontId="4" fillId="33" borderId="0" xfId="0" applyFont="1" applyFill="1" applyAlignment="1" applyProtection="1">
      <alignment horizontal="left" vertical="center" wrapText="1"/>
      <protection/>
    </xf>
    <xf numFmtId="49" fontId="11" fillId="33" borderId="0" xfId="0" applyNumberFormat="1" applyFont="1" applyFill="1" applyBorder="1" applyAlignment="1" applyProtection="1">
      <alignment vertical="center"/>
      <protection locked="0"/>
    </xf>
    <xf numFmtId="0" fontId="17" fillId="33" borderId="0" xfId="0" applyFont="1" applyFill="1" applyAlignment="1">
      <alignment horizontal="right"/>
    </xf>
    <xf numFmtId="0" fontId="0" fillId="0" borderId="13" xfId="0" applyBorder="1" applyAlignment="1" applyProtection="1">
      <alignment horizontal="right"/>
      <protection/>
    </xf>
    <xf numFmtId="49" fontId="0" fillId="33" borderId="0" xfId="0" applyNumberFormat="1" applyFont="1" applyFill="1" applyBorder="1" applyAlignment="1" applyProtection="1">
      <alignment/>
      <protection locked="0"/>
    </xf>
    <xf numFmtId="0" fontId="8" fillId="0" borderId="45" xfId="0" applyFont="1" applyFill="1" applyBorder="1" applyAlignment="1" applyProtection="1">
      <alignment horizontal="center" vertical="top" wrapText="1"/>
      <protection locked="0"/>
    </xf>
    <xf numFmtId="0" fontId="8" fillId="0" borderId="46" xfId="0" applyFont="1" applyFill="1" applyBorder="1" applyAlignment="1" applyProtection="1">
      <alignment horizontal="center" vertical="top" wrapText="1"/>
      <protection locked="0"/>
    </xf>
    <xf numFmtId="0" fontId="8" fillId="0" borderId="47" xfId="0" applyFont="1" applyFill="1" applyBorder="1" applyAlignment="1" applyProtection="1">
      <alignment horizontal="center" vertical="top" wrapText="1"/>
      <protection locked="0"/>
    </xf>
    <xf numFmtId="0" fontId="25" fillId="23" borderId="18" xfId="0" applyFont="1" applyFill="1" applyBorder="1" applyAlignment="1">
      <alignment vertical="center" wrapText="1"/>
    </xf>
    <xf numFmtId="0" fontId="73" fillId="23" borderId="18" xfId="0" applyFont="1" applyFill="1" applyBorder="1" applyAlignment="1">
      <alignment horizontal="center" vertical="center" wrapText="1"/>
    </xf>
    <xf numFmtId="0" fontId="73" fillId="23" borderId="18" xfId="0" applyFont="1" applyFill="1" applyBorder="1" applyAlignment="1">
      <alignment horizontal="left" vertical="center" wrapText="1"/>
    </xf>
    <xf numFmtId="0" fontId="72" fillId="23" borderId="18" xfId="0" applyFont="1" applyFill="1" applyBorder="1" applyAlignment="1">
      <alignment horizontal="center" vertical="center" wrapText="1"/>
    </xf>
    <xf numFmtId="0" fontId="8" fillId="23" borderId="18" xfId="0" applyFont="1" applyFill="1" applyBorder="1" applyAlignment="1">
      <alignment vertical="center" wrapText="1"/>
    </xf>
    <xf numFmtId="0" fontId="25" fillId="23" borderId="18" xfId="0" applyFont="1" applyFill="1" applyBorder="1" applyAlignment="1">
      <alignment horizontal="center" vertical="center" wrapText="1"/>
    </xf>
    <xf numFmtId="0" fontId="8" fillId="23" borderId="18" xfId="0" applyFont="1" applyFill="1" applyBorder="1" applyAlignment="1">
      <alignment horizontal="center" vertical="center" wrapText="1"/>
    </xf>
    <xf numFmtId="0" fontId="25" fillId="23" borderId="14" xfId="0" applyFont="1" applyFill="1" applyBorder="1" applyAlignment="1">
      <alignment horizontal="left" vertical="center" wrapText="1"/>
    </xf>
    <xf numFmtId="0" fontId="25" fillId="23" borderId="15" xfId="0" applyFont="1" applyFill="1" applyBorder="1" applyAlignment="1">
      <alignment horizontal="left" vertical="center" wrapText="1"/>
    </xf>
    <xf numFmtId="0" fontId="25" fillId="13" borderId="19" xfId="0" applyFont="1" applyFill="1" applyBorder="1" applyAlignment="1">
      <alignment horizontal="center" vertical="center" wrapText="1"/>
    </xf>
    <xf numFmtId="0" fontId="25" fillId="13" borderId="20" xfId="0" applyFont="1" applyFill="1" applyBorder="1" applyAlignment="1">
      <alignment horizontal="center" vertical="center" wrapText="1"/>
    </xf>
    <xf numFmtId="0" fontId="25" fillId="13" borderId="42" xfId="0" applyFont="1" applyFill="1" applyBorder="1" applyAlignment="1">
      <alignment horizontal="center" vertical="center" wrapText="1"/>
    </xf>
    <xf numFmtId="0" fontId="25" fillId="13" borderId="12" xfId="0" applyFont="1" applyFill="1" applyBorder="1" applyAlignment="1">
      <alignment horizontal="center" vertical="center" wrapText="1"/>
    </xf>
    <xf numFmtId="0" fontId="25" fillId="13" borderId="0" xfId="0" applyFont="1" applyFill="1" applyBorder="1" applyAlignment="1">
      <alignment horizontal="center" vertical="center" wrapText="1"/>
    </xf>
    <xf numFmtId="0" fontId="25" fillId="13" borderId="13" xfId="0" applyFont="1" applyFill="1" applyBorder="1" applyAlignment="1">
      <alignment horizontal="center" vertical="center" wrapText="1"/>
    </xf>
    <xf numFmtId="0" fontId="25" fillId="13" borderId="32" xfId="0" applyFont="1" applyFill="1" applyBorder="1" applyAlignment="1">
      <alignment horizontal="center" vertical="center" wrapText="1"/>
    </xf>
    <xf numFmtId="0" fontId="25" fillId="13" borderId="22" xfId="0" applyFont="1" applyFill="1" applyBorder="1" applyAlignment="1">
      <alignment horizontal="center" vertical="center" wrapText="1"/>
    </xf>
    <xf numFmtId="0" fontId="25" fillId="13" borderId="31" xfId="0" applyFont="1" applyFill="1" applyBorder="1" applyAlignment="1">
      <alignment horizontal="center" vertical="center" wrapText="1"/>
    </xf>
    <xf numFmtId="0" fontId="8" fillId="23" borderId="14" xfId="0" applyFont="1" applyFill="1" applyBorder="1" applyAlignment="1">
      <alignment horizontal="center" vertical="center" wrapText="1"/>
    </xf>
    <xf numFmtId="0" fontId="8" fillId="23" borderId="15" xfId="0" applyFont="1" applyFill="1" applyBorder="1" applyAlignment="1">
      <alignment horizontal="center" vertical="center" wrapText="1"/>
    </xf>
    <xf numFmtId="0" fontId="8" fillId="0" borderId="52" xfId="0" applyFont="1" applyFill="1" applyBorder="1" applyAlignment="1" applyProtection="1">
      <alignment horizontal="center" vertical="top" wrapText="1"/>
      <protection locked="0"/>
    </xf>
    <xf numFmtId="0" fontId="8" fillId="0" borderId="53" xfId="0" applyFont="1" applyFill="1" applyBorder="1" applyAlignment="1" applyProtection="1">
      <alignment horizontal="center" vertical="top" wrapText="1"/>
      <protection locked="0"/>
    </xf>
    <xf numFmtId="0" fontId="25" fillId="23" borderId="14" xfId="0" applyFont="1" applyFill="1" applyBorder="1" applyAlignment="1">
      <alignment vertical="center" wrapText="1"/>
    </xf>
    <xf numFmtId="0" fontId="25" fillId="23" borderId="15" xfId="0" applyFont="1" applyFill="1" applyBorder="1" applyAlignment="1">
      <alignment vertical="center" wrapText="1"/>
    </xf>
    <xf numFmtId="0" fontId="25" fillId="23" borderId="40" xfId="0" applyFont="1" applyFill="1" applyBorder="1" applyAlignment="1">
      <alignment horizontal="center" vertical="center" wrapText="1"/>
    </xf>
    <xf numFmtId="0" fontId="25" fillId="23" borderId="38" xfId="0" applyFont="1" applyFill="1" applyBorder="1" applyAlignment="1">
      <alignment horizontal="center" vertical="center" wrapText="1"/>
    </xf>
    <xf numFmtId="0" fontId="25" fillId="23" borderId="21" xfId="0" applyFont="1" applyFill="1" applyBorder="1" applyAlignment="1">
      <alignment horizontal="center" vertical="center" wrapText="1"/>
    </xf>
    <xf numFmtId="0" fontId="25" fillId="23" borderId="19" xfId="0" applyFont="1" applyFill="1" applyBorder="1" applyAlignment="1">
      <alignment horizontal="center" vertical="center" wrapText="1"/>
    </xf>
    <xf numFmtId="0" fontId="25" fillId="23" borderId="42" xfId="0" applyFont="1" applyFill="1" applyBorder="1" applyAlignment="1">
      <alignment horizontal="center" vertical="center" wrapText="1"/>
    </xf>
    <xf numFmtId="0" fontId="25" fillId="23" borderId="12" xfId="0" applyFont="1" applyFill="1" applyBorder="1" applyAlignment="1">
      <alignment horizontal="center" vertical="center" wrapText="1"/>
    </xf>
    <xf numFmtId="0" fontId="25" fillId="23" borderId="13" xfId="0" applyFont="1" applyFill="1" applyBorder="1" applyAlignment="1">
      <alignment horizontal="center" vertical="center" wrapText="1"/>
    </xf>
    <xf numFmtId="0" fontId="25" fillId="23" borderId="32" xfId="0" applyFont="1" applyFill="1" applyBorder="1" applyAlignment="1">
      <alignment horizontal="center" vertical="center" wrapText="1"/>
    </xf>
    <xf numFmtId="0" fontId="25" fillId="23" borderId="31" xfId="0" applyFont="1" applyFill="1" applyBorder="1" applyAlignment="1">
      <alignment horizontal="center" vertical="center" wrapText="1"/>
    </xf>
    <xf numFmtId="0" fontId="8" fillId="23" borderId="14" xfId="0" applyFont="1" applyFill="1" applyBorder="1" applyAlignment="1">
      <alignment horizontal="center" vertical="center"/>
    </xf>
    <xf numFmtId="0" fontId="8" fillId="23" borderId="15" xfId="0" applyFont="1" applyFill="1" applyBorder="1" applyAlignment="1">
      <alignment horizontal="center" vertical="center"/>
    </xf>
    <xf numFmtId="0" fontId="25" fillId="23" borderId="14" xfId="0" applyFont="1" applyFill="1" applyBorder="1" applyAlignment="1">
      <alignment horizontal="left" vertical="center"/>
    </xf>
    <xf numFmtId="0" fontId="25" fillId="23" borderId="15" xfId="0" applyFont="1" applyFill="1" applyBorder="1" applyAlignment="1">
      <alignment horizontal="left" vertical="center"/>
    </xf>
    <xf numFmtId="0" fontId="25" fillId="23" borderId="20" xfId="0" applyFont="1" applyFill="1" applyBorder="1" applyAlignment="1">
      <alignment horizontal="center" vertical="center" wrapText="1"/>
    </xf>
    <xf numFmtId="0" fontId="25" fillId="23" borderId="22" xfId="0" applyFont="1" applyFill="1" applyBorder="1" applyAlignment="1">
      <alignment horizontal="center" vertical="center" wrapText="1"/>
    </xf>
    <xf numFmtId="0" fontId="25" fillId="23" borderId="0" xfId="0" applyFont="1" applyFill="1" applyBorder="1" applyAlignment="1">
      <alignment horizontal="center" vertical="center" wrapText="1"/>
    </xf>
    <xf numFmtId="0" fontId="8" fillId="23" borderId="19" xfId="0" applyFont="1" applyFill="1" applyBorder="1" applyAlignment="1">
      <alignment horizontal="center" vertical="center" wrapText="1"/>
    </xf>
    <xf numFmtId="0" fontId="8" fillId="23" borderId="42" xfId="0" applyFont="1" applyFill="1" applyBorder="1" applyAlignment="1">
      <alignment horizontal="center" vertical="center" wrapText="1"/>
    </xf>
    <xf numFmtId="0" fontId="8" fillId="23" borderId="12" xfId="0" applyFont="1" applyFill="1" applyBorder="1" applyAlignment="1">
      <alignment horizontal="center" vertical="center" wrapText="1"/>
    </xf>
    <xf numFmtId="0" fontId="8" fillId="23" borderId="13" xfId="0" applyFont="1" applyFill="1" applyBorder="1" applyAlignment="1">
      <alignment horizontal="center" vertical="center" wrapText="1"/>
    </xf>
    <xf numFmtId="0" fontId="8" fillId="23" borderId="32" xfId="0" applyFont="1" applyFill="1" applyBorder="1" applyAlignment="1">
      <alignment horizontal="center" vertical="center" wrapText="1"/>
    </xf>
    <xf numFmtId="0" fontId="8" fillId="23" borderId="31" xfId="0" applyFont="1" applyFill="1" applyBorder="1" applyAlignment="1">
      <alignment horizontal="center" vertical="center" wrapText="1"/>
    </xf>
    <xf numFmtId="0" fontId="8" fillId="23" borderId="40" xfId="0" applyFont="1" applyFill="1" applyBorder="1" applyAlignment="1">
      <alignment horizontal="center" vertical="center" wrapText="1"/>
    </xf>
    <xf numFmtId="0" fontId="8" fillId="23" borderId="21" xfId="0"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5" fillId="13" borderId="15" xfId="0" applyFont="1" applyFill="1" applyBorder="1" applyAlignment="1">
      <alignment horizontal="center" vertical="center" wrapText="1"/>
    </xf>
    <xf numFmtId="0" fontId="73" fillId="13" borderId="40" xfId="0" applyFont="1" applyFill="1" applyBorder="1" applyAlignment="1">
      <alignment horizontal="center" vertical="center" wrapText="1"/>
    </xf>
    <xf numFmtId="0" fontId="73" fillId="13" borderId="21" xfId="0" applyFont="1" applyFill="1" applyBorder="1" applyAlignment="1">
      <alignment horizontal="center" vertical="center" wrapText="1"/>
    </xf>
    <xf numFmtId="0" fontId="25" fillId="23" borderId="0" xfId="0" applyFont="1" applyFill="1" applyBorder="1" applyAlignment="1">
      <alignment vertical="center"/>
    </xf>
    <xf numFmtId="0" fontId="25" fillId="13" borderId="40" xfId="0" applyFont="1" applyFill="1" applyBorder="1" applyAlignment="1">
      <alignment horizontal="center" vertical="center" wrapText="1"/>
    </xf>
    <xf numFmtId="0" fontId="25" fillId="13" borderId="21" xfId="0" applyFont="1" applyFill="1" applyBorder="1" applyAlignment="1">
      <alignment horizontal="center" vertical="center" wrapText="1"/>
    </xf>
    <xf numFmtId="0" fontId="8" fillId="23" borderId="0" xfId="0" applyFont="1" applyFill="1" applyBorder="1" applyAlignment="1">
      <alignment horizontal="center" vertical="center" wrapText="1"/>
    </xf>
    <xf numFmtId="0" fontId="8" fillId="23" borderId="0" xfId="0" applyFont="1" applyFill="1" applyAlignment="1">
      <alignment horizontal="center" vertical="center" wrapText="1"/>
    </xf>
    <xf numFmtId="0" fontId="25" fillId="23" borderId="0" xfId="0" applyFont="1" applyFill="1" applyAlignment="1">
      <alignment vertical="center"/>
    </xf>
    <xf numFmtId="0" fontId="8" fillId="23" borderId="0" xfId="0" applyFont="1" applyFill="1" applyBorder="1" applyAlignment="1">
      <alignment vertical="center" wrapText="1"/>
    </xf>
    <xf numFmtId="0" fontId="8" fillId="23" borderId="22" xfId="0" applyFont="1" applyFill="1" applyBorder="1" applyAlignment="1">
      <alignment vertical="center" wrapText="1"/>
    </xf>
    <xf numFmtId="0" fontId="25" fillId="23" borderId="18" xfId="0" applyFont="1" applyFill="1" applyBorder="1" applyAlignment="1">
      <alignment horizontal="left" vertical="center" wrapText="1" indent="2"/>
    </xf>
    <xf numFmtId="0" fontId="8" fillId="23" borderId="12" xfId="0" applyFont="1" applyFill="1" applyBorder="1" applyAlignment="1">
      <alignment vertical="center" wrapText="1"/>
    </xf>
    <xf numFmtId="0" fontId="8" fillId="23" borderId="32" xfId="0" applyFont="1" applyFill="1" applyBorder="1" applyAlignment="1">
      <alignment vertical="center" wrapText="1"/>
    </xf>
    <xf numFmtId="0" fontId="8" fillId="23" borderId="0" xfId="0" applyFont="1" applyFill="1" applyAlignment="1">
      <alignment vertical="center" wrapText="1"/>
    </xf>
    <xf numFmtId="0" fontId="25" fillId="23" borderId="15" xfId="0" applyFont="1" applyFill="1" applyBorder="1" applyAlignment="1">
      <alignment horizontal="center" vertical="center" wrapText="1"/>
    </xf>
    <xf numFmtId="0" fontId="8" fillId="23" borderId="22" xfId="0" applyFont="1" applyFill="1" applyBorder="1" applyAlignment="1">
      <alignment vertical="center" wrapText="1"/>
    </xf>
    <xf numFmtId="0" fontId="14" fillId="23" borderId="31" xfId="0" applyFont="1" applyFill="1" applyBorder="1" applyAlignment="1">
      <alignment vertical="center" wrapText="1"/>
    </xf>
    <xf numFmtId="0" fontId="8" fillId="23" borderId="51" xfId="0" applyFont="1" applyFill="1" applyBorder="1" applyAlignment="1">
      <alignment vertical="center" wrapText="1"/>
    </xf>
    <xf numFmtId="0" fontId="14" fillId="23" borderId="15" xfId="0" applyFont="1" applyFill="1" applyBorder="1" applyAlignment="1">
      <alignment vertical="center" wrapText="1"/>
    </xf>
    <xf numFmtId="0" fontId="8" fillId="23" borderId="24" xfId="0" applyFont="1" applyFill="1" applyBorder="1" applyAlignment="1">
      <alignment vertical="center" wrapText="1"/>
    </xf>
    <xf numFmtId="0" fontId="8" fillId="23" borderId="18" xfId="0" applyFont="1" applyFill="1" applyBorder="1" applyAlignment="1">
      <alignment vertical="center"/>
    </xf>
    <xf numFmtId="0" fontId="8" fillId="23" borderId="54" xfId="0" applyFont="1" applyFill="1" applyBorder="1" applyAlignment="1">
      <alignment horizontal="center" wrapText="1"/>
    </xf>
    <xf numFmtId="0" fontId="8" fillId="23" borderId="55" xfId="0" applyFont="1" applyFill="1" applyBorder="1" applyAlignment="1">
      <alignment horizontal="center" wrapText="1"/>
    </xf>
    <xf numFmtId="0" fontId="8" fillId="23" borderId="56" xfId="0" applyFont="1" applyFill="1" applyBorder="1" applyAlignment="1">
      <alignment horizontal="center" wrapText="1"/>
    </xf>
    <xf numFmtId="0" fontId="8" fillId="23" borderId="57" xfId="0" applyFont="1" applyFill="1" applyBorder="1" applyAlignment="1">
      <alignment horizontal="center" wrapText="1"/>
    </xf>
    <xf numFmtId="0" fontId="8" fillId="23" borderId="58" xfId="0" applyFont="1" applyFill="1" applyBorder="1" applyAlignment="1">
      <alignment horizontal="center" wrapText="1"/>
    </xf>
    <xf numFmtId="0" fontId="8" fillId="23" borderId="53" xfId="0" applyFont="1" applyFill="1" applyBorder="1" applyAlignment="1">
      <alignment horizontal="center" wrapText="1"/>
    </xf>
    <xf numFmtId="0" fontId="8" fillId="23" borderId="44" xfId="0" applyFont="1" applyFill="1" applyBorder="1" applyAlignment="1" applyProtection="1">
      <alignment vertical="center" wrapText="1"/>
      <protection/>
    </xf>
    <xf numFmtId="0" fontId="14" fillId="23" borderId="26" xfId="0" applyFont="1" applyFill="1" applyBorder="1" applyAlignment="1" applyProtection="1">
      <alignment vertical="center" wrapText="1"/>
      <protection/>
    </xf>
    <xf numFmtId="0" fontId="8" fillId="23" borderId="59" xfId="0" applyFont="1" applyFill="1" applyBorder="1" applyAlignment="1">
      <alignment horizontal="left" vertical="center" wrapText="1"/>
    </xf>
    <xf numFmtId="0" fontId="8" fillId="23" borderId="60" xfId="0" applyFont="1" applyFill="1" applyBorder="1" applyAlignment="1">
      <alignment horizontal="left" vertical="center" wrapText="1"/>
    </xf>
    <xf numFmtId="0" fontId="8" fillId="23" borderId="61" xfId="0" applyFont="1" applyFill="1" applyBorder="1" applyAlignment="1">
      <alignment horizontal="left" vertical="center" wrapText="1"/>
    </xf>
    <xf numFmtId="0" fontId="8" fillId="23" borderId="33" xfId="0" applyFont="1" applyFill="1" applyBorder="1" applyAlignment="1">
      <alignment vertical="center"/>
    </xf>
    <xf numFmtId="0" fontId="8" fillId="23" borderId="39" xfId="0" applyFont="1" applyFill="1" applyBorder="1" applyAlignment="1">
      <alignment vertical="center"/>
    </xf>
    <xf numFmtId="0" fontId="8" fillId="23" borderId="54" xfId="0" applyFont="1" applyFill="1" applyBorder="1" applyAlignment="1">
      <alignment horizontal="center" vertical="center" wrapText="1"/>
    </xf>
    <xf numFmtId="0" fontId="8" fillId="23" borderId="55" xfId="0" applyFont="1" applyFill="1" applyBorder="1" applyAlignment="1">
      <alignment horizontal="center" vertical="center" wrapText="1"/>
    </xf>
    <xf numFmtId="0" fontId="8" fillId="23" borderId="58" xfId="0" applyFont="1" applyFill="1" applyBorder="1" applyAlignment="1">
      <alignment horizontal="center" vertical="center" wrapText="1"/>
    </xf>
    <xf numFmtId="0" fontId="8" fillId="23" borderId="53" xfId="0" applyFont="1" applyFill="1" applyBorder="1" applyAlignment="1">
      <alignment horizontal="center" vertical="center" wrapText="1"/>
    </xf>
    <xf numFmtId="0" fontId="8" fillId="23" borderId="60" xfId="0" applyFont="1" applyFill="1" applyBorder="1" applyAlignment="1">
      <alignment vertical="center" wrapText="1"/>
    </xf>
    <xf numFmtId="0" fontId="14" fillId="23" borderId="60" xfId="0" applyFont="1" applyFill="1" applyBorder="1" applyAlignment="1">
      <alignment vertical="center" wrapText="1"/>
    </xf>
    <xf numFmtId="0" fontId="14" fillId="23" borderId="61" xfId="0" applyFont="1" applyFill="1" applyBorder="1" applyAlignment="1">
      <alignment vertical="center" wrapText="1"/>
    </xf>
    <xf numFmtId="0" fontId="8" fillId="23" borderId="59" xfId="0" applyFont="1" applyFill="1" applyBorder="1" applyAlignment="1">
      <alignment vertical="center" wrapText="1"/>
    </xf>
    <xf numFmtId="0" fontId="8" fillId="23" borderId="62" xfId="0" applyFont="1" applyFill="1" applyBorder="1" applyAlignment="1">
      <alignment horizontal="left" vertical="center" wrapText="1"/>
    </xf>
    <xf numFmtId="0" fontId="8" fillId="23" borderId="15" xfId="0" applyFont="1" applyFill="1" applyBorder="1" applyAlignment="1">
      <alignment horizontal="left" vertical="center" wrapText="1"/>
    </xf>
    <xf numFmtId="0" fontId="8" fillId="23" borderId="42" xfId="0" applyFont="1" applyFill="1" applyBorder="1" applyAlignment="1">
      <alignment vertical="center" wrapText="1"/>
    </xf>
    <xf numFmtId="0" fontId="8" fillId="23" borderId="40" xfId="0" applyFont="1" applyFill="1" applyBorder="1" applyAlignment="1">
      <alignment vertical="center"/>
    </xf>
    <xf numFmtId="0" fontId="14" fillId="23" borderId="40" xfId="0" applyFont="1" applyFill="1" applyBorder="1" applyAlignment="1">
      <alignment vertical="center" wrapText="1"/>
    </xf>
    <xf numFmtId="0" fontId="8" fillId="23" borderId="24" xfId="0" applyFont="1" applyFill="1" applyBorder="1" applyAlignment="1">
      <alignment vertical="center"/>
    </xf>
    <xf numFmtId="0" fontId="14" fillId="23" borderId="18" xfId="0" applyFont="1" applyFill="1" applyBorder="1" applyAlignment="1">
      <alignment vertical="center" wrapText="1"/>
    </xf>
    <xf numFmtId="0" fontId="8" fillId="23" borderId="62" xfId="0" applyFont="1" applyFill="1" applyBorder="1" applyAlignment="1">
      <alignment vertical="center"/>
    </xf>
    <xf numFmtId="0" fontId="8" fillId="23" borderId="15" xfId="0" applyFont="1" applyFill="1" applyBorder="1" applyAlignment="1">
      <alignment vertical="center"/>
    </xf>
    <xf numFmtId="0" fontId="8" fillId="23" borderId="63" xfId="0" applyFont="1" applyFill="1" applyBorder="1" applyAlignment="1">
      <alignment horizontal="left" vertical="center"/>
    </xf>
    <xf numFmtId="0" fontId="8" fillId="23" borderId="26" xfId="0" applyFont="1" applyFill="1" applyBorder="1" applyAlignment="1">
      <alignment horizontal="left" vertical="center"/>
    </xf>
    <xf numFmtId="0" fontId="8" fillId="23" borderId="62" xfId="0" applyFont="1" applyFill="1" applyBorder="1" applyAlignment="1">
      <alignment horizontal="left" vertical="center"/>
    </xf>
    <xf numFmtId="0" fontId="8" fillId="23" borderId="15" xfId="0" applyFont="1" applyFill="1" applyBorder="1" applyAlignment="1">
      <alignment horizontal="left" vertical="center"/>
    </xf>
    <xf numFmtId="0" fontId="8" fillId="23" borderId="41" xfId="0" applyFont="1" applyFill="1" applyBorder="1" applyAlignment="1">
      <alignment vertical="center"/>
    </xf>
    <xf numFmtId="0" fontId="8" fillId="23" borderId="27" xfId="0" applyFont="1" applyFill="1" applyBorder="1" applyAlignment="1">
      <alignment vertical="center"/>
    </xf>
    <xf numFmtId="0" fontId="14" fillId="23" borderId="18" xfId="0" applyFont="1" applyFill="1" applyBorder="1" applyAlignment="1">
      <alignment vertical="center"/>
    </xf>
    <xf numFmtId="0" fontId="8" fillId="23" borderId="31" xfId="0" applyFont="1" applyFill="1" applyBorder="1" applyAlignment="1">
      <alignment vertical="center"/>
    </xf>
    <xf numFmtId="0" fontId="8" fillId="23" borderId="21" xfId="0" applyFont="1" applyFill="1" applyBorder="1" applyAlignment="1">
      <alignment vertical="center"/>
    </xf>
    <xf numFmtId="0" fontId="8" fillId="23" borderId="42" xfId="0" applyFont="1" applyFill="1" applyBorder="1" applyAlignment="1">
      <alignment vertical="center"/>
    </xf>
    <xf numFmtId="0" fontId="8" fillId="13" borderId="41" xfId="0" applyFont="1" applyFill="1" applyBorder="1" applyAlignment="1">
      <alignment vertical="center"/>
    </xf>
    <xf numFmtId="0" fontId="8" fillId="13" borderId="27" xfId="0" applyFont="1" applyFill="1" applyBorder="1" applyAlignment="1">
      <alignment vertical="center"/>
    </xf>
    <xf numFmtId="0" fontId="8" fillId="23" borderId="26" xfId="0" applyFont="1" applyFill="1" applyBorder="1" applyAlignment="1">
      <alignment vertical="center"/>
    </xf>
    <xf numFmtId="0" fontId="14" fillId="23" borderId="27" xfId="0" applyFont="1" applyFill="1" applyBorder="1" applyAlignment="1">
      <alignment vertical="center"/>
    </xf>
    <xf numFmtId="0" fontId="8" fillId="23" borderId="64" xfId="0" applyFont="1" applyFill="1" applyBorder="1" applyAlignment="1">
      <alignment vertical="center"/>
    </xf>
    <xf numFmtId="0" fontId="14" fillId="23" borderId="65" xfId="0" applyFont="1" applyFill="1" applyBorder="1" applyAlignment="1">
      <alignment vertical="center"/>
    </xf>
    <xf numFmtId="0" fontId="8" fillId="23" borderId="39" xfId="0" applyFont="1" applyFill="1" applyBorder="1" applyAlignment="1">
      <alignment horizontal="center" vertical="center" wrapText="1"/>
    </xf>
    <xf numFmtId="0" fontId="8" fillId="23" borderId="63" xfId="0" applyFont="1" applyFill="1" applyBorder="1" applyAlignment="1">
      <alignment horizontal="center" vertical="center" wrapText="1"/>
    </xf>
    <xf numFmtId="0" fontId="14" fillId="23" borderId="44" xfId="0" applyFont="1" applyFill="1" applyBorder="1" applyAlignment="1">
      <alignment horizontal="center" vertical="center" wrapText="1"/>
    </xf>
    <xf numFmtId="0" fontId="14" fillId="23" borderId="26" xfId="0" applyFont="1" applyFill="1" applyBorder="1" applyAlignment="1">
      <alignment horizontal="center" vertical="center" wrapText="1"/>
    </xf>
    <xf numFmtId="0" fontId="14" fillId="23" borderId="60" xfId="0" applyFont="1" applyFill="1" applyBorder="1" applyAlignment="1">
      <alignment vertical="center"/>
    </xf>
    <xf numFmtId="0" fontId="14" fillId="23" borderId="61" xfId="0" applyFont="1" applyFill="1" applyBorder="1" applyAlignment="1">
      <alignment vertical="center"/>
    </xf>
    <xf numFmtId="0" fontId="14" fillId="23" borderId="21" xfId="0" applyFont="1" applyFill="1" applyBorder="1" applyAlignment="1">
      <alignment vertical="center"/>
    </xf>
    <xf numFmtId="0" fontId="8" fillId="23" borderId="10" xfId="0" applyFont="1" applyFill="1" applyBorder="1" applyAlignment="1">
      <alignment horizontal="center" vertical="center" wrapText="1"/>
    </xf>
    <xf numFmtId="0" fontId="8" fillId="23" borderId="66" xfId="0" applyFont="1" applyFill="1" applyBorder="1" applyAlignment="1">
      <alignment horizontal="center" vertical="center" wrapText="1"/>
    </xf>
    <xf numFmtId="0" fontId="8" fillId="23" borderId="33" xfId="0" applyFont="1" applyFill="1" applyBorder="1" applyAlignment="1">
      <alignment horizontal="center" vertical="center" wrapText="1"/>
    </xf>
    <xf numFmtId="0" fontId="8" fillId="23" borderId="34" xfId="0" applyFont="1" applyFill="1" applyBorder="1" applyAlignment="1">
      <alignment horizontal="center" vertical="center"/>
    </xf>
    <xf numFmtId="0" fontId="8" fillId="23" borderId="67" xfId="0" applyFont="1" applyFill="1" applyBorder="1" applyAlignment="1">
      <alignment vertical="center" wrapText="1"/>
    </xf>
    <xf numFmtId="0" fontId="14" fillId="23" borderId="11" xfId="0" applyFont="1" applyFill="1" applyBorder="1" applyAlignment="1">
      <alignment vertical="center" wrapText="1"/>
    </xf>
    <xf numFmtId="0" fontId="14" fillId="23" borderId="13" xfId="0" applyFont="1" applyFill="1" applyBorder="1" applyAlignment="1">
      <alignment vertical="center"/>
    </xf>
    <xf numFmtId="0" fontId="14" fillId="23" borderId="17" xfId="0" applyFont="1" applyFill="1" applyBorder="1" applyAlignment="1">
      <alignment vertical="center"/>
    </xf>
    <xf numFmtId="0" fontId="8" fillId="23" borderId="54" xfId="0" applyFont="1" applyFill="1" applyBorder="1" applyAlignment="1">
      <alignment vertical="center" wrapText="1"/>
    </xf>
    <xf numFmtId="0" fontId="14" fillId="23" borderId="68" xfId="0" applyFont="1" applyFill="1" applyBorder="1" applyAlignment="1">
      <alignment vertical="center" wrapText="1"/>
    </xf>
    <xf numFmtId="0" fontId="14" fillId="23" borderId="69" xfId="0" applyFont="1" applyFill="1" applyBorder="1" applyAlignment="1">
      <alignment vertical="center" wrapText="1"/>
    </xf>
    <xf numFmtId="0" fontId="8" fillId="23" borderId="56" xfId="0" applyFont="1" applyFill="1" applyBorder="1" applyAlignment="1">
      <alignment vertical="center" wrapText="1"/>
    </xf>
    <xf numFmtId="0" fontId="14" fillId="23" borderId="0" xfId="0" applyFont="1" applyFill="1" applyBorder="1" applyAlignment="1">
      <alignment vertical="center" wrapText="1"/>
    </xf>
    <xf numFmtId="0" fontId="14" fillId="23" borderId="13" xfId="0" applyFont="1" applyFill="1" applyBorder="1" applyAlignment="1">
      <alignment vertical="center" wrapText="1"/>
    </xf>
    <xf numFmtId="0" fontId="14" fillId="23" borderId="70" xfId="0" applyFont="1" applyFill="1" applyBorder="1" applyAlignment="1">
      <alignment vertical="center" wrapText="1"/>
    </xf>
    <xf numFmtId="0" fontId="14" fillId="23" borderId="22" xfId="0" applyFont="1" applyFill="1" applyBorder="1" applyAlignment="1">
      <alignment vertical="center" wrapText="1"/>
    </xf>
    <xf numFmtId="0" fontId="8" fillId="23" borderId="71" xfId="0" applyFont="1" applyFill="1" applyBorder="1" applyAlignment="1">
      <alignment horizontal="center" vertical="center" wrapText="1"/>
    </xf>
    <xf numFmtId="0" fontId="8" fillId="23" borderId="72" xfId="0" applyFont="1" applyFill="1" applyBorder="1" applyAlignment="1">
      <alignment horizontal="center" vertical="center" wrapText="1"/>
    </xf>
    <xf numFmtId="0" fontId="14" fillId="23" borderId="30" xfId="0" applyFont="1" applyFill="1" applyBorder="1" applyAlignment="1">
      <alignment horizontal="center" vertical="center" wrapText="1"/>
    </xf>
    <xf numFmtId="0" fontId="8" fillId="23" borderId="68" xfId="0" applyFont="1" applyFill="1" applyBorder="1" applyAlignment="1">
      <alignment horizontal="center" vertical="center" wrapText="1"/>
    </xf>
    <xf numFmtId="0" fontId="14" fillId="23" borderId="68" xfId="0" applyFont="1" applyFill="1" applyBorder="1" applyAlignment="1">
      <alignment horizontal="center" vertical="center" wrapText="1"/>
    </xf>
    <xf numFmtId="0" fontId="14" fillId="23" borderId="55"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18" xfId="0" applyFont="1" applyFill="1" applyBorder="1" applyAlignment="1">
      <alignment horizontal="center" vertical="center"/>
    </xf>
    <xf numFmtId="0" fontId="8" fillId="36" borderId="18" xfId="0" applyFont="1" applyFill="1" applyBorder="1" applyAlignment="1">
      <alignment horizontal="center" vertical="center"/>
    </xf>
    <xf numFmtId="0" fontId="8" fillId="36" borderId="18" xfId="0" applyFont="1" applyFill="1" applyBorder="1" applyAlignment="1">
      <alignment horizontal="center" vertical="center" wrapText="1"/>
    </xf>
    <xf numFmtId="0" fontId="25" fillId="23" borderId="18" xfId="0" applyFont="1" applyFill="1" applyBorder="1" applyAlignment="1">
      <alignment vertical="center"/>
    </xf>
    <xf numFmtId="0" fontId="25" fillId="23" borderId="18" xfId="0" applyFont="1" applyFill="1" applyBorder="1" applyAlignment="1">
      <alignment horizontal="left" vertical="center" indent="2"/>
    </xf>
    <xf numFmtId="0" fontId="25" fillId="23" borderId="51" xfId="0" applyFont="1" applyFill="1" applyBorder="1" applyAlignment="1">
      <alignment vertical="center" wrapText="1"/>
    </xf>
    <xf numFmtId="0" fontId="25" fillId="23" borderId="14" xfId="0" applyFont="1" applyFill="1" applyBorder="1" applyAlignment="1">
      <alignment horizontal="left" vertical="center" wrapText="1" indent="2"/>
    </xf>
    <xf numFmtId="0" fontId="25" fillId="23" borderId="51" xfId="0" applyFont="1" applyFill="1" applyBorder="1" applyAlignment="1">
      <alignment horizontal="left" vertical="center" wrapText="1" indent="2"/>
    </xf>
    <xf numFmtId="0" fontId="25" fillId="23" borderId="15" xfId="0" applyFont="1" applyFill="1" applyBorder="1" applyAlignment="1">
      <alignment horizontal="left" vertical="center" wrapText="1" indent="2"/>
    </xf>
    <xf numFmtId="0" fontId="8" fillId="23" borderId="0" xfId="0" applyFont="1" applyFill="1" applyBorder="1" applyAlignment="1">
      <alignment vertical="center"/>
    </xf>
    <xf numFmtId="0" fontId="25" fillId="13" borderId="18" xfId="0" applyFont="1" applyFill="1" applyBorder="1" applyAlignment="1">
      <alignment vertical="center"/>
    </xf>
    <xf numFmtId="0" fontId="25" fillId="13" borderId="18" xfId="0" applyFont="1" applyFill="1" applyBorder="1" applyAlignment="1">
      <alignment horizontal="center" vertical="center" wrapText="1"/>
    </xf>
    <xf numFmtId="0" fontId="8" fillId="13" borderId="18" xfId="0" applyFont="1" applyFill="1" applyBorder="1" applyAlignment="1">
      <alignment horizontal="center" vertical="center"/>
    </xf>
    <xf numFmtId="0" fontId="25" fillId="13" borderId="18" xfId="0" applyFont="1" applyFill="1" applyBorder="1" applyAlignment="1">
      <alignment vertical="center" wrapText="1"/>
    </xf>
    <xf numFmtId="0" fontId="8" fillId="23" borderId="0" xfId="0" applyFont="1" applyFill="1" applyAlignment="1">
      <alignment vertical="center"/>
    </xf>
    <xf numFmtId="0" fontId="25" fillId="13" borderId="14" xfId="0" applyFont="1" applyFill="1" applyBorder="1" applyAlignment="1">
      <alignment vertical="center"/>
    </xf>
    <xf numFmtId="0" fontId="25" fillId="13" borderId="51" xfId="0" applyFont="1" applyFill="1" applyBorder="1" applyAlignment="1">
      <alignment vertical="center"/>
    </xf>
    <xf numFmtId="0" fontId="25" fillId="13" borderId="15" xfId="0" applyFont="1" applyFill="1" applyBorder="1" applyAlignment="1">
      <alignment vertical="center"/>
    </xf>
    <xf numFmtId="0" fontId="8" fillId="23" borderId="0" xfId="0" applyFont="1" applyFill="1" applyAlignment="1">
      <alignment horizontal="right" vertical="center"/>
    </xf>
    <xf numFmtId="0" fontId="8" fillId="23" borderId="0" xfId="0" applyFont="1" applyFill="1" applyBorder="1" applyAlignment="1">
      <alignment horizontal="right" vertical="center"/>
    </xf>
    <xf numFmtId="0" fontId="8" fillId="23" borderId="0" xfId="0" applyFont="1" applyFill="1" applyAlignment="1">
      <alignment horizontal="right" vertical="center" wrapText="1"/>
    </xf>
    <xf numFmtId="0" fontId="8" fillId="23" borderId="51" xfId="0" applyFont="1" applyFill="1" applyBorder="1" applyAlignment="1">
      <alignment horizontal="center" vertical="center"/>
    </xf>
    <xf numFmtId="0" fontId="8" fillId="0" borderId="18" xfId="0" applyFont="1" applyFill="1" applyBorder="1" applyAlignment="1">
      <alignment horizontal="center" vertical="center"/>
    </xf>
    <xf numFmtId="0" fontId="72" fillId="23" borderId="18" xfId="0" applyFont="1" applyFill="1" applyBorder="1" applyAlignment="1">
      <alignment horizontal="left" vertical="center" wrapText="1"/>
    </xf>
    <xf numFmtId="0" fontId="8" fillId="0" borderId="54" xfId="0" applyFont="1" applyFill="1" applyBorder="1" applyAlignment="1" applyProtection="1">
      <alignment horizontal="center" vertical="top" wrapText="1"/>
      <protection locked="0"/>
    </xf>
    <xf numFmtId="0" fontId="8" fillId="0" borderId="68" xfId="0" applyFont="1" applyFill="1" applyBorder="1" applyAlignment="1" applyProtection="1">
      <alignment horizontal="center" vertical="top" wrapText="1"/>
      <protection locked="0"/>
    </xf>
    <xf numFmtId="0" fontId="8" fillId="0" borderId="55" xfId="0" applyFont="1" applyFill="1" applyBorder="1" applyAlignment="1" applyProtection="1">
      <alignment horizontal="center" vertical="top" wrapText="1"/>
      <protection locked="0"/>
    </xf>
    <xf numFmtId="0" fontId="8" fillId="0" borderId="56"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57" xfId="0" applyFont="1" applyFill="1" applyBorder="1" applyAlignment="1" applyProtection="1">
      <alignment horizontal="center" vertical="top" wrapText="1"/>
      <protection locked="0"/>
    </xf>
    <xf numFmtId="0" fontId="8" fillId="0" borderId="58" xfId="0" applyFont="1" applyFill="1" applyBorder="1" applyAlignment="1" applyProtection="1">
      <alignment horizontal="center" vertical="top" wrapText="1"/>
      <protection locked="0"/>
    </xf>
    <xf numFmtId="0" fontId="8" fillId="13" borderId="18" xfId="0" applyFont="1" applyFill="1" applyBorder="1" applyAlignment="1">
      <alignment horizontal="center" vertical="center" wrapText="1"/>
    </xf>
    <xf numFmtId="0" fontId="73" fillId="23" borderId="0" xfId="0" applyFont="1" applyFill="1" applyAlignment="1">
      <alignment vertical="center"/>
    </xf>
    <xf numFmtId="0" fontId="72" fillId="23" borderId="40" xfId="0" applyFont="1" applyFill="1" applyBorder="1" applyAlignment="1">
      <alignment horizontal="center" vertical="center" wrapText="1"/>
    </xf>
    <xf numFmtId="0" fontId="72" fillId="23" borderId="38" xfId="0" applyFont="1" applyFill="1" applyBorder="1" applyAlignment="1">
      <alignment horizontal="center" vertical="center" wrapText="1"/>
    </xf>
    <xf numFmtId="0" fontId="72" fillId="23" borderId="21" xfId="0" applyFont="1" applyFill="1" applyBorder="1" applyAlignment="1">
      <alignment horizontal="center" vertical="center" wrapTex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23" fillId="0" borderId="0" xfId="0" applyNumberFormat="1" applyFont="1" applyFill="1" applyAlignment="1">
      <alignment horizontal="left" wrapText="1"/>
    </xf>
    <xf numFmtId="0" fontId="22" fillId="0" borderId="0" xfId="0" applyNumberFormat="1" applyFont="1" applyAlignment="1">
      <alignment horizontal="left" vertical="top" wrapText="1"/>
    </xf>
    <xf numFmtId="0" fontId="23" fillId="0" borderId="0" xfId="0" applyNumberFormat="1" applyFont="1" applyFill="1" applyAlignment="1">
      <alignment horizontal="left"/>
    </xf>
    <xf numFmtId="0" fontId="24" fillId="23" borderId="18" xfId="0" applyNumberFormat="1" applyFont="1" applyFill="1" applyBorder="1" applyAlignment="1">
      <alignment horizontal="left" vertical="top" wrapText="1"/>
    </xf>
    <xf numFmtId="0" fontId="23" fillId="0" borderId="0" xfId="0" applyNumberFormat="1" applyFont="1" applyFill="1" applyAlignment="1">
      <alignment horizontal="center" wrapText="1"/>
    </xf>
    <xf numFmtId="0" fontId="8" fillId="0" borderId="0" xfId="0" applyFont="1" applyFill="1" applyAlignment="1">
      <alignment horizontal="right"/>
    </xf>
    <xf numFmtId="0" fontId="24" fillId="23" borderId="40" xfId="0" applyNumberFormat="1" applyFont="1" applyFill="1" applyBorder="1" applyAlignment="1">
      <alignment horizontal="left" vertical="top" wrapText="1"/>
    </xf>
    <xf numFmtId="0" fontId="24" fillId="23" borderId="21" xfId="0" applyNumberFormat="1" applyFont="1" applyFill="1" applyBorder="1" applyAlignment="1">
      <alignment horizontal="left" vertical="top" wrapText="1"/>
    </xf>
    <xf numFmtId="0" fontId="24" fillId="23" borderId="40" xfId="0" applyNumberFormat="1" applyFont="1" applyFill="1" applyBorder="1" applyAlignment="1">
      <alignment horizontal="left" vertical="top"/>
    </xf>
    <xf numFmtId="0" fontId="24" fillId="23" borderId="21" xfId="0" applyNumberFormat="1" applyFont="1" applyFill="1" applyBorder="1" applyAlignment="1">
      <alignment horizontal="left" vertical="top"/>
    </xf>
    <xf numFmtId="0" fontId="23" fillId="0" borderId="0" xfId="0" applyNumberFormat="1" applyFont="1" applyAlignment="1">
      <alignment horizontal="left" wrapText="1"/>
    </xf>
    <xf numFmtId="0" fontId="54" fillId="0" borderId="0" xfId="0" applyNumberFormat="1" applyFont="1" applyFill="1" applyAlignment="1">
      <alignment horizontal="justify" wrapText="1"/>
    </xf>
    <xf numFmtId="0" fontId="54" fillId="0" borderId="0" xfId="0" applyNumberFormat="1" applyFont="1" applyBorder="1" applyAlignment="1">
      <alignment horizontal="left" vertic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95250</xdr:rowOff>
    </xdr:from>
    <xdr:to>
      <xdr:col>2</xdr:col>
      <xdr:colOff>104775</xdr:colOff>
      <xdr:row>3</xdr:row>
      <xdr:rowOff>133350</xdr:rowOff>
    </xdr:to>
    <xdr:pic>
      <xdr:nvPicPr>
        <xdr:cNvPr id="1" name="Picture 1"/>
        <xdr:cNvPicPr preferRelativeResize="1">
          <a:picLocks noChangeAspect="1"/>
        </xdr:cNvPicPr>
      </xdr:nvPicPr>
      <xdr:blipFill>
        <a:blip r:embed="rId1"/>
        <a:stretch>
          <a:fillRect/>
        </a:stretch>
      </xdr:blipFill>
      <xdr:spPr>
        <a:xfrm>
          <a:off x="123825" y="95250"/>
          <a:ext cx="1152525" cy="914400"/>
        </a:xfrm>
        <a:prstGeom prst="rect">
          <a:avLst/>
        </a:prstGeom>
        <a:noFill/>
        <a:ln w="9525" cmpd="sng">
          <a:noFill/>
        </a:ln>
      </xdr:spPr>
    </xdr:pic>
    <xdr:clientData/>
  </xdr:twoCellAnchor>
  <xdr:twoCellAnchor>
    <xdr:from>
      <xdr:col>1</xdr:col>
      <xdr:colOff>0</xdr:colOff>
      <xdr:row>0</xdr:row>
      <xdr:rowOff>95250</xdr:rowOff>
    </xdr:from>
    <xdr:to>
      <xdr:col>2</xdr:col>
      <xdr:colOff>104775</xdr:colOff>
      <xdr:row>3</xdr:row>
      <xdr:rowOff>133350</xdr:rowOff>
    </xdr:to>
    <xdr:pic>
      <xdr:nvPicPr>
        <xdr:cNvPr id="2" name="Picture 1"/>
        <xdr:cNvPicPr preferRelativeResize="1">
          <a:picLocks noChangeAspect="1"/>
        </xdr:cNvPicPr>
      </xdr:nvPicPr>
      <xdr:blipFill>
        <a:blip r:embed="rId1"/>
        <a:stretch>
          <a:fillRect/>
        </a:stretch>
      </xdr:blipFill>
      <xdr:spPr>
        <a:xfrm>
          <a:off x="123825" y="95250"/>
          <a:ext cx="1152525" cy="914400"/>
        </a:xfrm>
        <a:prstGeom prst="rect">
          <a:avLst/>
        </a:prstGeom>
        <a:noFill/>
        <a:ln w="9525" cmpd="sng">
          <a:noFill/>
        </a:ln>
      </xdr:spPr>
    </xdr:pic>
    <xdr:clientData/>
  </xdr:twoCellAnchor>
  <xdr:twoCellAnchor>
    <xdr:from>
      <xdr:col>1</xdr:col>
      <xdr:colOff>0</xdr:colOff>
      <xdr:row>0</xdr:row>
      <xdr:rowOff>95250</xdr:rowOff>
    </xdr:from>
    <xdr:to>
      <xdr:col>2</xdr:col>
      <xdr:colOff>104775</xdr:colOff>
      <xdr:row>3</xdr:row>
      <xdr:rowOff>133350</xdr:rowOff>
    </xdr:to>
    <xdr:pic>
      <xdr:nvPicPr>
        <xdr:cNvPr id="3" name="Picture 1"/>
        <xdr:cNvPicPr preferRelativeResize="1">
          <a:picLocks noChangeAspect="1"/>
        </xdr:cNvPicPr>
      </xdr:nvPicPr>
      <xdr:blipFill>
        <a:blip r:embed="rId1"/>
        <a:stretch>
          <a:fillRect/>
        </a:stretch>
      </xdr:blipFill>
      <xdr:spPr>
        <a:xfrm>
          <a:off x="123825" y="95250"/>
          <a:ext cx="1152525" cy="914400"/>
        </a:xfrm>
        <a:prstGeom prst="rect">
          <a:avLst/>
        </a:prstGeom>
        <a:noFill/>
        <a:ln w="9525" cmpd="sng">
          <a:noFill/>
        </a:ln>
      </xdr:spPr>
    </xdr:pic>
    <xdr:clientData/>
  </xdr:twoCellAnchor>
  <xdr:twoCellAnchor>
    <xdr:from>
      <xdr:col>1</xdr:col>
      <xdr:colOff>0</xdr:colOff>
      <xdr:row>0</xdr:row>
      <xdr:rowOff>95250</xdr:rowOff>
    </xdr:from>
    <xdr:to>
      <xdr:col>2</xdr:col>
      <xdr:colOff>104775</xdr:colOff>
      <xdr:row>3</xdr:row>
      <xdr:rowOff>133350</xdr:rowOff>
    </xdr:to>
    <xdr:pic>
      <xdr:nvPicPr>
        <xdr:cNvPr id="4" name="Picture 1"/>
        <xdr:cNvPicPr preferRelativeResize="1">
          <a:picLocks noChangeAspect="1"/>
        </xdr:cNvPicPr>
      </xdr:nvPicPr>
      <xdr:blipFill>
        <a:blip r:embed="rId1"/>
        <a:stretch>
          <a:fillRect/>
        </a:stretch>
      </xdr:blipFill>
      <xdr:spPr>
        <a:xfrm>
          <a:off x="123825" y="95250"/>
          <a:ext cx="1152525" cy="914400"/>
        </a:xfrm>
        <a:prstGeom prst="rect">
          <a:avLst/>
        </a:prstGeom>
        <a:noFill/>
        <a:ln w="9525" cmpd="sng">
          <a:noFill/>
        </a:ln>
      </xdr:spPr>
    </xdr:pic>
    <xdr:clientData/>
  </xdr:twoCellAnchor>
  <xdr:twoCellAnchor>
    <xdr:from>
      <xdr:col>1</xdr:col>
      <xdr:colOff>0</xdr:colOff>
      <xdr:row>0</xdr:row>
      <xdr:rowOff>95250</xdr:rowOff>
    </xdr:from>
    <xdr:to>
      <xdr:col>2</xdr:col>
      <xdr:colOff>104775</xdr:colOff>
      <xdr:row>3</xdr:row>
      <xdr:rowOff>133350</xdr:rowOff>
    </xdr:to>
    <xdr:pic>
      <xdr:nvPicPr>
        <xdr:cNvPr id="5" name="Picture 1"/>
        <xdr:cNvPicPr preferRelativeResize="1">
          <a:picLocks noChangeAspect="1"/>
        </xdr:cNvPicPr>
      </xdr:nvPicPr>
      <xdr:blipFill>
        <a:blip r:embed="rId1"/>
        <a:stretch>
          <a:fillRect/>
        </a:stretch>
      </xdr:blipFill>
      <xdr:spPr>
        <a:xfrm>
          <a:off x="123825" y="95250"/>
          <a:ext cx="1152525" cy="914400"/>
        </a:xfrm>
        <a:prstGeom prst="rect">
          <a:avLst/>
        </a:prstGeom>
        <a:noFill/>
        <a:ln w="9525" cmpd="sng">
          <a:noFill/>
        </a:ln>
      </xdr:spPr>
    </xdr:pic>
    <xdr:clientData/>
  </xdr:twoCellAnchor>
  <xdr:twoCellAnchor>
    <xdr:from>
      <xdr:col>1</xdr:col>
      <xdr:colOff>0</xdr:colOff>
      <xdr:row>0</xdr:row>
      <xdr:rowOff>95250</xdr:rowOff>
    </xdr:from>
    <xdr:to>
      <xdr:col>2</xdr:col>
      <xdr:colOff>104775</xdr:colOff>
      <xdr:row>3</xdr:row>
      <xdr:rowOff>133350</xdr:rowOff>
    </xdr:to>
    <xdr:pic>
      <xdr:nvPicPr>
        <xdr:cNvPr id="6" name="Picture 1"/>
        <xdr:cNvPicPr preferRelativeResize="1">
          <a:picLocks noChangeAspect="1"/>
        </xdr:cNvPicPr>
      </xdr:nvPicPr>
      <xdr:blipFill>
        <a:blip r:embed="rId1"/>
        <a:stretch>
          <a:fillRect/>
        </a:stretch>
      </xdr:blipFill>
      <xdr:spPr>
        <a:xfrm>
          <a:off x="123825" y="95250"/>
          <a:ext cx="11525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41"/>
  <sheetViews>
    <sheetView workbookViewId="0" topLeftCell="A13">
      <selection activeCell="B16" sqref="B16:D16"/>
    </sheetView>
  </sheetViews>
  <sheetFormatPr defaultColWidth="0" defaultRowHeight="0" customHeight="1" zeroHeight="1"/>
  <cols>
    <col min="1" max="1" width="1.625" style="8" customWidth="1"/>
    <col min="2" max="2" width="13.75390625" style="11" customWidth="1"/>
    <col min="3" max="3" width="9.125" style="11" customWidth="1"/>
    <col min="4" max="4" width="8.00390625" style="11" customWidth="1"/>
    <col min="5" max="5" width="7.75390625" style="11" customWidth="1"/>
    <col min="6" max="6" width="17.625" style="11" customWidth="1"/>
    <col min="7" max="7" width="12.25390625" style="11" customWidth="1"/>
    <col min="8" max="8" width="6.25390625" style="11" customWidth="1"/>
    <col min="9" max="9" width="8.375" style="11" customWidth="1"/>
    <col min="10" max="10" width="10.375" style="11" customWidth="1"/>
    <col min="11" max="11" width="1.75390625" style="14" customWidth="1"/>
    <col min="12" max="16384" width="0" style="11" hidden="1" customWidth="1"/>
  </cols>
  <sheetData>
    <row r="1" spans="1:11" s="8" customFormat="1" ht="14.25" customHeight="1">
      <c r="A1" s="7"/>
      <c r="B1" s="7"/>
      <c r="C1" s="7"/>
      <c r="D1" s="7"/>
      <c r="E1" s="7"/>
      <c r="F1" s="7"/>
      <c r="G1" s="7"/>
      <c r="H1" s="7"/>
      <c r="I1" s="7"/>
      <c r="J1" s="7"/>
      <c r="K1" s="6"/>
    </row>
    <row r="2" spans="1:11" ht="27.75" customHeight="1" thickBot="1">
      <c r="A2" s="7"/>
      <c r="B2" s="239"/>
      <c r="C2" s="9"/>
      <c r="D2" s="9"/>
      <c r="E2" s="9"/>
      <c r="F2" s="9"/>
      <c r="G2" s="10"/>
      <c r="H2" s="10"/>
      <c r="I2" s="10"/>
      <c r="J2" s="10"/>
      <c r="K2" s="6"/>
    </row>
    <row r="3" spans="1:11" ht="27" customHeight="1" thickBot="1">
      <c r="A3" s="7"/>
      <c r="B3" s="239"/>
      <c r="C3" s="9"/>
      <c r="D3" s="9"/>
      <c r="E3" s="9"/>
      <c r="F3" s="9"/>
      <c r="G3" s="10"/>
      <c r="H3" s="240" t="s">
        <v>12</v>
      </c>
      <c r="I3" s="241"/>
      <c r="J3" s="242"/>
      <c r="K3" s="6"/>
    </row>
    <row r="4" spans="1:11" ht="12.75">
      <c r="A4" s="7"/>
      <c r="B4" s="10"/>
      <c r="C4" s="15"/>
      <c r="D4" s="15"/>
      <c r="E4" s="15"/>
      <c r="F4" s="15"/>
      <c r="G4" s="10"/>
      <c r="H4" s="10"/>
      <c r="I4" s="10"/>
      <c r="J4" s="10"/>
      <c r="K4" s="6"/>
    </row>
    <row r="5" spans="1:11" ht="12.75">
      <c r="A5" s="7"/>
      <c r="B5" s="3" t="s">
        <v>13</v>
      </c>
      <c r="C5" s="2"/>
      <c r="D5" s="2"/>
      <c r="E5" s="15"/>
      <c r="F5" s="15"/>
      <c r="G5" s="10"/>
      <c r="H5" s="10"/>
      <c r="I5" s="10"/>
      <c r="J5" s="10"/>
      <c r="K5" s="6"/>
    </row>
    <row r="6" spans="1:11" ht="15">
      <c r="A6" s="7"/>
      <c r="B6" s="3" t="s">
        <v>8</v>
      </c>
      <c r="C6" s="2"/>
      <c r="D6" s="2"/>
      <c r="E6" s="13"/>
      <c r="F6" s="13"/>
      <c r="G6" s="19"/>
      <c r="H6" s="3" t="s">
        <v>7</v>
      </c>
      <c r="I6" s="2"/>
      <c r="J6" s="5"/>
      <c r="K6" s="6"/>
    </row>
    <row r="7" spans="1:11" ht="13.5" customHeight="1">
      <c r="A7" s="7"/>
      <c r="B7" s="13"/>
      <c r="C7" s="13"/>
      <c r="D7" s="13"/>
      <c r="E7" s="13"/>
      <c r="F7" s="13"/>
      <c r="G7" s="20"/>
      <c r="H7" s="3" t="s">
        <v>159</v>
      </c>
      <c r="I7" s="2"/>
      <c r="J7" s="5"/>
      <c r="K7" s="6"/>
    </row>
    <row r="8" spans="1:11" ht="12.75">
      <c r="A8" s="7"/>
      <c r="B8" s="243" t="s">
        <v>652</v>
      </c>
      <c r="C8" s="243"/>
      <c r="D8" s="243"/>
      <c r="E8" s="243"/>
      <c r="F8" s="243"/>
      <c r="G8" s="243"/>
      <c r="H8" s="3" t="s">
        <v>9</v>
      </c>
      <c r="I8" s="2"/>
      <c r="J8" s="5"/>
      <c r="K8" s="6"/>
    </row>
    <row r="9" spans="1:14" ht="13.5" customHeight="1">
      <c r="A9" s="7"/>
      <c r="B9" s="24" t="s">
        <v>173</v>
      </c>
      <c r="C9" s="24"/>
      <c r="D9" s="24"/>
      <c r="E9" s="24"/>
      <c r="F9" s="24"/>
      <c r="G9" s="24"/>
      <c r="H9" s="3" t="s">
        <v>172</v>
      </c>
      <c r="I9" s="2"/>
      <c r="J9" s="5"/>
      <c r="K9" s="4"/>
      <c r="L9" s="5"/>
      <c r="M9" s="5"/>
      <c r="N9" s="5"/>
    </row>
    <row r="10" spans="1:14" ht="12.75">
      <c r="A10" s="7"/>
      <c r="B10" s="24" t="s">
        <v>174</v>
      </c>
      <c r="C10" s="24"/>
      <c r="D10" s="24"/>
      <c r="E10" s="24"/>
      <c r="F10" s="24"/>
      <c r="G10" s="24"/>
      <c r="H10" s="3"/>
      <c r="I10" s="2"/>
      <c r="J10" s="5"/>
      <c r="K10" s="4"/>
      <c r="L10" s="5"/>
      <c r="M10" s="5"/>
      <c r="N10" s="5"/>
    </row>
    <row r="11" spans="1:14" ht="12.75" customHeight="1">
      <c r="A11" s="7"/>
      <c r="B11" s="243" t="s">
        <v>175</v>
      </c>
      <c r="C11" s="243"/>
      <c r="D11" s="243"/>
      <c r="E11" s="243"/>
      <c r="F11" s="243"/>
      <c r="G11" s="23"/>
      <c r="H11" s="255" t="s">
        <v>14</v>
      </c>
      <c r="I11" s="256"/>
      <c r="J11" s="257"/>
      <c r="K11" s="4"/>
      <c r="L11" s="5"/>
      <c r="M11" s="5"/>
      <c r="N11" s="5"/>
    </row>
    <row r="12" spans="1:14" ht="14.25">
      <c r="A12" s="7"/>
      <c r="B12" s="24"/>
      <c r="C12" s="24"/>
      <c r="D12" s="24"/>
      <c r="E12" s="24"/>
      <c r="F12" s="24"/>
      <c r="G12" s="24"/>
      <c r="H12" s="265"/>
      <c r="I12" s="266"/>
      <c r="J12" s="267"/>
      <c r="K12" s="4"/>
      <c r="L12" s="5"/>
      <c r="M12" s="5"/>
      <c r="N12" s="5"/>
    </row>
    <row r="13" spans="1:11" ht="15">
      <c r="A13" s="7"/>
      <c r="B13" s="24"/>
      <c r="C13" s="24"/>
      <c r="D13" s="24"/>
      <c r="E13" s="24"/>
      <c r="F13" s="24"/>
      <c r="G13" s="25"/>
      <c r="H13" s="29"/>
      <c r="I13" s="29"/>
      <c r="J13" s="20"/>
      <c r="K13" s="6"/>
    </row>
    <row r="14" spans="1:11" ht="15">
      <c r="A14" s="7"/>
      <c r="B14" s="1"/>
      <c r="C14" s="24"/>
      <c r="D14" s="24"/>
      <c r="E14" s="24"/>
      <c r="F14" s="24"/>
      <c r="G14" s="30" t="s">
        <v>10</v>
      </c>
      <c r="H14" s="271"/>
      <c r="I14" s="272"/>
      <c r="J14" s="273"/>
      <c r="K14" s="6"/>
    </row>
    <row r="15" spans="1:11" ht="27" customHeight="1">
      <c r="A15" s="7"/>
      <c r="B15" s="25" t="s">
        <v>11</v>
      </c>
      <c r="C15" s="25"/>
      <c r="D15" s="25"/>
      <c r="E15" s="25"/>
      <c r="F15" s="25"/>
      <c r="G15" s="25"/>
      <c r="H15" s="26"/>
      <c r="I15" s="26"/>
      <c r="J15" s="26"/>
      <c r="K15" s="6"/>
    </row>
    <row r="16" spans="1:11" ht="30" customHeight="1">
      <c r="A16" s="7"/>
      <c r="B16" s="246" t="s">
        <v>176</v>
      </c>
      <c r="C16" s="246"/>
      <c r="D16" s="246"/>
      <c r="E16" s="56"/>
      <c r="F16" s="277" t="s">
        <v>6</v>
      </c>
      <c r="G16" s="278"/>
      <c r="H16" s="271"/>
      <c r="I16" s="272"/>
      <c r="J16" s="273"/>
      <c r="K16" s="6"/>
    </row>
    <row r="17" spans="1:11" ht="23.25" customHeight="1">
      <c r="A17" s="7"/>
      <c r="B17" s="15"/>
      <c r="C17" s="10"/>
      <c r="D17" s="10"/>
      <c r="E17" s="10"/>
      <c r="F17" s="10"/>
      <c r="G17" s="10"/>
      <c r="H17" s="10"/>
      <c r="I17" s="10"/>
      <c r="J17" s="10"/>
      <c r="K17" s="6"/>
    </row>
    <row r="18" spans="1:11" ht="12.75">
      <c r="A18" s="7"/>
      <c r="B18" s="15"/>
      <c r="C18" s="10"/>
      <c r="D18" s="10"/>
      <c r="E18" s="10"/>
      <c r="F18" s="10"/>
      <c r="G18" s="10"/>
      <c r="H18" s="10"/>
      <c r="I18" s="10"/>
      <c r="J18" s="10"/>
      <c r="K18" s="6"/>
    </row>
    <row r="19" spans="1:11" ht="20.25">
      <c r="A19" s="7"/>
      <c r="B19" s="263"/>
      <c r="C19" s="264"/>
      <c r="D19" s="264"/>
      <c r="E19" s="264"/>
      <c r="F19" s="264"/>
      <c r="G19" s="264"/>
      <c r="H19" s="264"/>
      <c r="I19" s="264"/>
      <c r="J19" s="264"/>
      <c r="K19" s="6"/>
    </row>
    <row r="20" spans="1:11" ht="20.25">
      <c r="A20" s="7"/>
      <c r="B20" s="253"/>
      <c r="C20" s="254"/>
      <c r="D20" s="254"/>
      <c r="E20" s="254"/>
      <c r="F20" s="254"/>
      <c r="G20" s="254"/>
      <c r="H20" s="254"/>
      <c r="I20" s="254"/>
      <c r="J20" s="254"/>
      <c r="K20" s="6"/>
    </row>
    <row r="21" spans="1:11" ht="22.5" customHeight="1">
      <c r="A21" s="7"/>
      <c r="B21" s="253" t="s">
        <v>5</v>
      </c>
      <c r="C21" s="254"/>
      <c r="D21" s="254"/>
      <c r="E21" s="254"/>
      <c r="F21" s="254"/>
      <c r="G21" s="254"/>
      <c r="H21" s="254"/>
      <c r="I21" s="254"/>
      <c r="J21" s="254"/>
      <c r="K21" s="6"/>
    </row>
    <row r="22" spans="1:11" ht="20.25">
      <c r="A22" s="7"/>
      <c r="B22" s="253" t="s">
        <v>100</v>
      </c>
      <c r="C22" s="254"/>
      <c r="D22" s="254"/>
      <c r="E22" s="254"/>
      <c r="F22" s="254"/>
      <c r="G22" s="254"/>
      <c r="H22" s="254"/>
      <c r="I22" s="254"/>
      <c r="J22" s="254"/>
      <c r="K22" s="6"/>
    </row>
    <row r="23" spans="1:11" ht="20.25">
      <c r="A23" s="7"/>
      <c r="B23" s="253" t="s">
        <v>345</v>
      </c>
      <c r="C23" s="253"/>
      <c r="D23" s="253"/>
      <c r="E23" s="253"/>
      <c r="F23" s="253"/>
      <c r="G23" s="253"/>
      <c r="H23" s="253"/>
      <c r="I23" s="253"/>
      <c r="J23" s="253"/>
      <c r="K23" s="6"/>
    </row>
    <row r="24" spans="1:11" ht="20.25">
      <c r="A24" s="7"/>
      <c r="B24" s="261" t="s">
        <v>346</v>
      </c>
      <c r="C24" s="261"/>
      <c r="D24" s="261"/>
      <c r="E24" s="261"/>
      <c r="F24" s="261"/>
      <c r="G24" s="261"/>
      <c r="H24" s="261"/>
      <c r="I24" s="261"/>
      <c r="J24" s="261"/>
      <c r="K24" s="6"/>
    </row>
    <row r="25" spans="1:11" ht="12.75">
      <c r="A25" s="7"/>
      <c r="B25" s="10"/>
      <c r="C25" s="10"/>
      <c r="D25" s="10"/>
      <c r="E25" s="10"/>
      <c r="F25" s="10"/>
      <c r="G25" s="10"/>
      <c r="H25" s="10"/>
      <c r="I25" s="10"/>
      <c r="J25" s="10"/>
      <c r="K25" s="6"/>
    </row>
    <row r="26" spans="1:11" ht="12.75">
      <c r="A26" s="7"/>
      <c r="B26" s="10"/>
      <c r="C26" s="10"/>
      <c r="D26" s="10"/>
      <c r="E26" s="10"/>
      <c r="F26" s="10"/>
      <c r="G26" s="10"/>
      <c r="H26" s="10"/>
      <c r="I26" s="10"/>
      <c r="J26" s="10"/>
      <c r="K26" s="6"/>
    </row>
    <row r="27" spans="1:11" ht="15">
      <c r="A27" s="7"/>
      <c r="B27" s="12"/>
      <c r="C27" s="9"/>
      <c r="D27" s="9"/>
      <c r="E27" s="9"/>
      <c r="F27" s="17"/>
      <c r="G27" s="245"/>
      <c r="H27" s="245"/>
      <c r="I27" s="9"/>
      <c r="J27" s="9"/>
      <c r="K27" s="6"/>
    </row>
    <row r="28" spans="1:11" ht="15">
      <c r="A28" s="7"/>
      <c r="B28" s="12"/>
      <c r="C28" s="9"/>
      <c r="D28" s="9"/>
      <c r="E28" s="9"/>
      <c r="F28" s="17"/>
      <c r="G28" s="16"/>
      <c r="H28" s="16"/>
      <c r="I28" s="9"/>
      <c r="J28" s="9"/>
      <c r="K28" s="6"/>
    </row>
    <row r="29" spans="1:11" ht="43.5" customHeight="1">
      <c r="A29" s="7"/>
      <c r="B29" s="275"/>
      <c r="C29" s="275"/>
      <c r="D29" s="275"/>
      <c r="E29" s="275"/>
      <c r="F29" s="275"/>
      <c r="G29" s="275"/>
      <c r="H29" s="275"/>
      <c r="I29" s="275"/>
      <c r="J29" s="275"/>
      <c r="K29" s="6"/>
    </row>
    <row r="30" spans="1:11" ht="14.25" customHeight="1">
      <c r="A30" s="7"/>
      <c r="B30" s="13"/>
      <c r="C30" s="13"/>
      <c r="D30" s="13"/>
      <c r="E30" s="13"/>
      <c r="F30" s="13"/>
      <c r="G30" s="20"/>
      <c r="H30" s="20"/>
      <c r="I30" s="20"/>
      <c r="J30" s="20"/>
      <c r="K30" s="6"/>
    </row>
    <row r="31" spans="1:11" ht="33.75" customHeight="1">
      <c r="A31" s="7"/>
      <c r="B31" s="274"/>
      <c r="C31" s="274"/>
      <c r="D31" s="274"/>
      <c r="E31" s="274"/>
      <c r="F31" s="274"/>
      <c r="G31" s="274"/>
      <c r="H31" s="274"/>
      <c r="I31" s="274"/>
      <c r="J31" s="274"/>
      <c r="K31" s="6"/>
    </row>
    <row r="32" spans="1:11" ht="10.5" customHeight="1" thickBot="1">
      <c r="A32" s="7"/>
      <c r="B32" s="13"/>
      <c r="C32" s="20"/>
      <c r="D32" s="20"/>
      <c r="E32" s="20"/>
      <c r="F32" s="20"/>
      <c r="G32" s="20"/>
      <c r="H32" s="20"/>
      <c r="I32" s="20"/>
      <c r="J32" s="20"/>
      <c r="K32" s="6"/>
    </row>
    <row r="33" spans="1:11" ht="19.5" customHeight="1">
      <c r="A33" s="7"/>
      <c r="B33" s="247" t="s">
        <v>0</v>
      </c>
      <c r="C33" s="42" t="s">
        <v>1</v>
      </c>
      <c r="D33" s="43"/>
      <c r="E33" s="268"/>
      <c r="F33" s="268"/>
      <c r="G33" s="268"/>
      <c r="H33" s="268"/>
      <c r="I33" s="269"/>
      <c r="J33" s="270"/>
      <c r="K33" s="6"/>
    </row>
    <row r="34" spans="1:11" ht="19.5" customHeight="1">
      <c r="A34" s="7"/>
      <c r="B34" s="248"/>
      <c r="C34" s="44" t="s">
        <v>2</v>
      </c>
      <c r="D34" s="45"/>
      <c r="E34" s="258"/>
      <c r="F34" s="258"/>
      <c r="G34" s="258"/>
      <c r="H34" s="258"/>
      <c r="I34" s="259"/>
      <c r="J34" s="260"/>
      <c r="K34" s="6"/>
    </row>
    <row r="35" spans="1:11" ht="19.5" customHeight="1">
      <c r="A35" s="7"/>
      <c r="B35" s="248"/>
      <c r="C35" s="46" t="s">
        <v>3</v>
      </c>
      <c r="D35" s="47"/>
      <c r="E35" s="258"/>
      <c r="F35" s="258"/>
      <c r="G35" s="258"/>
      <c r="H35" s="258"/>
      <c r="I35" s="259"/>
      <c r="J35" s="260"/>
      <c r="K35" s="6"/>
    </row>
    <row r="36" spans="1:11" ht="19.5" customHeight="1" thickBot="1">
      <c r="A36" s="7"/>
      <c r="B36" s="249"/>
      <c r="C36" s="48" t="s">
        <v>4</v>
      </c>
      <c r="D36" s="49"/>
      <c r="E36" s="250"/>
      <c r="F36" s="250"/>
      <c r="G36" s="250"/>
      <c r="H36" s="250"/>
      <c r="I36" s="251"/>
      <c r="J36" s="252"/>
      <c r="K36" s="6"/>
    </row>
    <row r="37" spans="1:11" ht="18.75" customHeight="1">
      <c r="A37" s="7"/>
      <c r="B37" s="262"/>
      <c r="C37" s="28"/>
      <c r="D37" s="28"/>
      <c r="E37" s="244"/>
      <c r="F37" s="244"/>
      <c r="G37" s="244"/>
      <c r="H37" s="244"/>
      <c r="I37" s="245"/>
      <c r="J37" s="245"/>
      <c r="K37" s="6"/>
    </row>
    <row r="38" spans="1:11" ht="18.75" customHeight="1">
      <c r="A38" s="7"/>
      <c r="B38" s="262"/>
      <c r="C38" s="27"/>
      <c r="D38" s="27"/>
      <c r="E38" s="244"/>
      <c r="F38" s="244"/>
      <c r="G38" s="244"/>
      <c r="H38" s="244"/>
      <c r="I38" s="245"/>
      <c r="J38" s="245"/>
      <c r="K38" s="6"/>
    </row>
    <row r="39" spans="1:11" ht="18.75" customHeight="1">
      <c r="A39" s="7"/>
      <c r="B39" s="262"/>
      <c r="C39" s="28"/>
      <c r="D39" s="28"/>
      <c r="E39" s="244"/>
      <c r="F39" s="244"/>
      <c r="G39" s="244"/>
      <c r="H39" s="244"/>
      <c r="I39" s="244"/>
      <c r="J39" s="244"/>
      <c r="K39" s="6"/>
    </row>
    <row r="40" spans="1:11" ht="18.75" customHeight="1">
      <c r="A40" s="7"/>
      <c r="B40" s="262"/>
      <c r="C40" s="28"/>
      <c r="D40" s="28"/>
      <c r="E40" s="244"/>
      <c r="F40" s="244"/>
      <c r="G40" s="244"/>
      <c r="H40" s="244"/>
      <c r="I40" s="244"/>
      <c r="J40" s="244"/>
      <c r="K40" s="6"/>
    </row>
    <row r="41" spans="1:11" ht="12" customHeight="1">
      <c r="A41" s="7"/>
      <c r="B41" s="279"/>
      <c r="C41" s="279"/>
      <c r="D41" s="9"/>
      <c r="E41" s="9"/>
      <c r="F41" s="18"/>
      <c r="G41" s="276"/>
      <c r="H41" s="276"/>
      <c r="I41" s="276"/>
      <c r="J41" s="276"/>
      <c r="K41" s="6"/>
    </row>
    <row r="42" ht="0" customHeight="1" hidden="1"/>
    <row r="43" ht="0" customHeight="1" hidden="1"/>
  </sheetData>
  <sheetProtection/>
  <mergeCells count="31">
    <mergeCell ref="G41:J41"/>
    <mergeCell ref="H14:J14"/>
    <mergeCell ref="E38:J38"/>
    <mergeCell ref="F16:G16"/>
    <mergeCell ref="E40:J40"/>
    <mergeCell ref="B22:J22"/>
    <mergeCell ref="E39:J39"/>
    <mergeCell ref="B41:C41"/>
    <mergeCell ref="B19:J19"/>
    <mergeCell ref="H12:J12"/>
    <mergeCell ref="E33:J33"/>
    <mergeCell ref="H16:J16"/>
    <mergeCell ref="E35:J35"/>
    <mergeCell ref="B31:J31"/>
    <mergeCell ref="B29:J29"/>
    <mergeCell ref="B23:J23"/>
    <mergeCell ref="G27:H27"/>
    <mergeCell ref="E34:J34"/>
    <mergeCell ref="B24:J24"/>
    <mergeCell ref="B37:B40"/>
    <mergeCell ref="B21:J21"/>
    <mergeCell ref="B2:B3"/>
    <mergeCell ref="H3:J3"/>
    <mergeCell ref="B11:F11"/>
    <mergeCell ref="B8:G8"/>
    <mergeCell ref="E37:J37"/>
    <mergeCell ref="B16:D16"/>
    <mergeCell ref="B33:B36"/>
    <mergeCell ref="E36:J36"/>
    <mergeCell ref="B20:J20"/>
    <mergeCell ref="H11:J11"/>
  </mergeCells>
  <dataValidations count="1">
    <dataValidation operator="equal" allowBlank="1" showInputMessage="1" showErrorMessage="1" sqref="H16 H14"/>
  </dataValidations>
  <printOptions/>
  <pageMargins left="0.3" right="0.1968503937007874" top="0.31496062992125984" bottom="0.4330708661417323" header="0.4330708661417323" footer="0.2755905511811024"/>
  <pageSetup horizontalDpi="600" verticalDpi="600" orientation="portrait" paperSize="9" scale="104" r:id="rId2"/>
  <drawing r:id="rId1"/>
</worksheet>
</file>

<file path=xl/worksheets/sheet10.xml><?xml version="1.0" encoding="utf-8"?>
<worksheet xmlns="http://schemas.openxmlformats.org/spreadsheetml/2006/main" xmlns:r="http://schemas.openxmlformats.org/officeDocument/2006/relationships">
  <dimension ref="A1:B63"/>
  <sheetViews>
    <sheetView zoomScalePageLayoutView="0" workbookViewId="0" topLeftCell="A28">
      <selection activeCell="B40" sqref="B40:B41"/>
    </sheetView>
  </sheetViews>
  <sheetFormatPr defaultColWidth="9.00390625" defaultRowHeight="12.75"/>
  <cols>
    <col min="1" max="1" width="20.375" style="0" bestFit="1" customWidth="1"/>
    <col min="2" max="2" width="96.00390625" style="0" customWidth="1"/>
  </cols>
  <sheetData>
    <row r="1" spans="1:2" ht="15">
      <c r="A1" s="473" t="s">
        <v>649</v>
      </c>
      <c r="B1" s="473"/>
    </row>
    <row r="2" ht="15">
      <c r="A2" s="33"/>
    </row>
    <row r="3" spans="1:2" ht="15">
      <c r="A3" s="472" t="s">
        <v>463</v>
      </c>
      <c r="B3" s="472"/>
    </row>
    <row r="4" spans="1:2" ht="15">
      <c r="A4" s="468" t="s">
        <v>219</v>
      </c>
      <c r="B4" s="468"/>
    </row>
    <row r="5" ht="15">
      <c r="A5" s="33"/>
    </row>
    <row r="6" spans="1:2" ht="100.5" customHeight="1">
      <c r="A6" s="474" t="s">
        <v>452</v>
      </c>
      <c r="B6" s="212" t="s">
        <v>451</v>
      </c>
    </row>
    <row r="7" spans="1:2" ht="14.25">
      <c r="A7" s="475"/>
      <c r="B7" s="212" t="s">
        <v>454</v>
      </c>
    </row>
    <row r="8" spans="1:2" ht="99.75">
      <c r="A8" s="476" t="s">
        <v>453</v>
      </c>
      <c r="B8" s="203" t="s">
        <v>455</v>
      </c>
    </row>
    <row r="9" spans="1:2" ht="15" customHeight="1">
      <c r="A9" s="477"/>
      <c r="B9" s="212" t="s">
        <v>454</v>
      </c>
    </row>
    <row r="10" spans="1:2" ht="42.75">
      <c r="A10" s="213" t="s">
        <v>456</v>
      </c>
      <c r="B10" s="208" t="s">
        <v>457</v>
      </c>
    </row>
    <row r="11" spans="1:2" ht="14.25" customHeight="1">
      <c r="A11" s="213" t="s">
        <v>458</v>
      </c>
      <c r="B11" s="203" t="s">
        <v>460</v>
      </c>
    </row>
    <row r="12" spans="1:2" ht="28.5">
      <c r="A12" s="213" t="s">
        <v>459</v>
      </c>
      <c r="B12" s="203" t="s">
        <v>461</v>
      </c>
    </row>
    <row r="13" spans="1:2" ht="30">
      <c r="A13" s="213" t="s">
        <v>481</v>
      </c>
      <c r="B13" s="235" t="s">
        <v>679</v>
      </c>
    </row>
    <row r="14" spans="1:2" ht="42.75">
      <c r="A14" s="214" t="s">
        <v>480</v>
      </c>
      <c r="B14" s="203" t="s">
        <v>462</v>
      </c>
    </row>
    <row r="15" ht="15">
      <c r="A15" s="215"/>
    </row>
    <row r="16" spans="1:2" ht="15">
      <c r="A16" s="472" t="s">
        <v>464</v>
      </c>
      <c r="B16" s="472"/>
    </row>
    <row r="17" spans="1:2" ht="15">
      <c r="A17" s="468" t="s">
        <v>465</v>
      </c>
      <c r="B17" s="468"/>
    </row>
    <row r="18" spans="1:2" ht="15">
      <c r="A18" s="33"/>
      <c r="B18" s="31"/>
    </row>
    <row r="19" spans="1:2" ht="42.75">
      <c r="A19" s="216" t="s">
        <v>466</v>
      </c>
      <c r="B19" s="203" t="s">
        <v>467</v>
      </c>
    </row>
    <row r="20" spans="1:2" ht="14.25" customHeight="1">
      <c r="A20" s="216" t="s">
        <v>468</v>
      </c>
      <c r="B20" s="203" t="s">
        <v>472</v>
      </c>
    </row>
    <row r="21" spans="1:2" ht="15">
      <c r="A21" s="216" t="s">
        <v>469</v>
      </c>
      <c r="B21" s="203" t="s">
        <v>475</v>
      </c>
    </row>
    <row r="22" spans="1:2" ht="28.5">
      <c r="A22" s="216" t="s">
        <v>470</v>
      </c>
      <c r="B22" s="203" t="s">
        <v>476</v>
      </c>
    </row>
    <row r="23" spans="1:2" ht="28.5">
      <c r="A23" s="216" t="s">
        <v>471</v>
      </c>
      <c r="B23" s="203" t="s">
        <v>477</v>
      </c>
    </row>
    <row r="24" spans="1:2" ht="42.75">
      <c r="A24" s="216" t="s">
        <v>473</v>
      </c>
      <c r="B24" s="203" t="s">
        <v>478</v>
      </c>
    </row>
    <row r="25" spans="1:2" ht="28.5">
      <c r="A25" s="216" t="s">
        <v>474</v>
      </c>
      <c r="B25" s="203" t="s">
        <v>479</v>
      </c>
    </row>
    <row r="26" spans="1:2" ht="15" customHeight="1">
      <c r="A26" s="216" t="s">
        <v>492</v>
      </c>
      <c r="B26" s="203" t="s">
        <v>493</v>
      </c>
    </row>
    <row r="27" spans="1:2" ht="28.5">
      <c r="A27" s="216" t="s">
        <v>488</v>
      </c>
      <c r="B27" s="203" t="s">
        <v>489</v>
      </c>
    </row>
    <row r="28" spans="1:2" ht="30.75" customHeight="1">
      <c r="A28" s="216" t="s">
        <v>491</v>
      </c>
      <c r="B28" s="217" t="s">
        <v>494</v>
      </c>
    </row>
    <row r="29" spans="1:2" ht="15">
      <c r="A29" s="216" t="s">
        <v>487</v>
      </c>
      <c r="B29" s="203" t="s">
        <v>490</v>
      </c>
    </row>
    <row r="30" spans="1:2" ht="15">
      <c r="A30" s="38"/>
      <c r="B30" s="31"/>
    </row>
    <row r="31" spans="1:2" ht="15">
      <c r="A31" s="468" t="s">
        <v>495</v>
      </c>
      <c r="B31" s="468"/>
    </row>
    <row r="32" spans="1:2" ht="14.25">
      <c r="A32" s="31"/>
      <c r="B32" s="31"/>
    </row>
    <row r="33" spans="1:2" ht="15">
      <c r="A33" s="216" t="s">
        <v>501</v>
      </c>
      <c r="B33" s="203" t="s">
        <v>503</v>
      </c>
    </row>
    <row r="34" spans="1:2" ht="15">
      <c r="A34" s="216" t="s">
        <v>502</v>
      </c>
      <c r="B34" s="203" t="s">
        <v>504</v>
      </c>
    </row>
    <row r="35" spans="1:2" ht="42.75">
      <c r="A35" s="216" t="s">
        <v>497</v>
      </c>
      <c r="B35" s="203" t="s">
        <v>498</v>
      </c>
    </row>
    <row r="36" spans="1:2" ht="57">
      <c r="A36" s="216" t="s">
        <v>499</v>
      </c>
      <c r="B36" s="203" t="s">
        <v>500</v>
      </c>
    </row>
    <row r="38" spans="1:2" ht="15">
      <c r="A38" s="468" t="s">
        <v>242</v>
      </c>
      <c r="B38" s="468"/>
    </row>
    <row r="39" spans="1:2" ht="14.25">
      <c r="A39" s="31"/>
      <c r="B39" s="31"/>
    </row>
    <row r="40" spans="1:2" ht="57">
      <c r="A40" s="216" t="s">
        <v>508</v>
      </c>
      <c r="B40" s="203" t="s">
        <v>505</v>
      </c>
    </row>
    <row r="41" spans="1:2" ht="28.5">
      <c r="A41" s="216" t="s">
        <v>509</v>
      </c>
      <c r="B41" s="203" t="s">
        <v>506</v>
      </c>
    </row>
    <row r="42" ht="14.25">
      <c r="B42" s="31"/>
    </row>
    <row r="43" ht="14.25">
      <c r="B43" s="31"/>
    </row>
    <row r="44" ht="14.25">
      <c r="B44" s="31"/>
    </row>
    <row r="45" ht="14.25">
      <c r="B45" s="31"/>
    </row>
    <row r="46" ht="14.25">
      <c r="B46" s="31"/>
    </row>
    <row r="47" ht="14.25">
      <c r="B47" s="31"/>
    </row>
    <row r="49" ht="14.25">
      <c r="B49" s="31"/>
    </row>
    <row r="50" ht="14.25">
      <c r="B50" s="31"/>
    </row>
    <row r="51" ht="14.25">
      <c r="B51" s="31"/>
    </row>
    <row r="52" ht="14.25">
      <c r="B52" s="31"/>
    </row>
    <row r="53" ht="14.25">
      <c r="B53" s="31"/>
    </row>
    <row r="54" ht="14.25">
      <c r="B54" s="31"/>
    </row>
    <row r="55" ht="14.25">
      <c r="B55" s="31"/>
    </row>
    <row r="56" ht="14.25">
      <c r="B56" s="31"/>
    </row>
    <row r="57" ht="14.25">
      <c r="B57" s="31"/>
    </row>
    <row r="58" ht="14.25">
      <c r="B58" s="31"/>
    </row>
    <row r="59" ht="14.25">
      <c r="B59" s="31"/>
    </row>
    <row r="60" ht="14.25">
      <c r="B60" s="31"/>
    </row>
    <row r="61" ht="14.25">
      <c r="B61" s="31"/>
    </row>
    <row r="63" ht="14.25">
      <c r="B63" s="31"/>
    </row>
  </sheetData>
  <sheetProtection/>
  <mergeCells count="9">
    <mergeCell ref="A38:B38"/>
    <mergeCell ref="A3:B3"/>
    <mergeCell ref="A4:B4"/>
    <mergeCell ref="A1:B1"/>
    <mergeCell ref="A6:A7"/>
    <mergeCell ref="A8:A9"/>
    <mergeCell ref="A16:B16"/>
    <mergeCell ref="A17:B17"/>
    <mergeCell ref="A31:B31"/>
  </mergeCells>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67"/>
  <sheetViews>
    <sheetView zoomScalePageLayoutView="0" workbookViewId="0" topLeftCell="A33">
      <selection activeCell="B48" sqref="B48"/>
    </sheetView>
  </sheetViews>
  <sheetFormatPr defaultColWidth="9.00390625" defaultRowHeight="12.75"/>
  <cols>
    <col min="1" max="1" width="22.375" style="0" customWidth="1"/>
    <col min="2" max="2" width="91.625" style="0" customWidth="1"/>
  </cols>
  <sheetData>
    <row r="1" spans="1:2" ht="15">
      <c r="A1" s="33"/>
      <c r="B1" s="33" t="s">
        <v>650</v>
      </c>
    </row>
    <row r="2" ht="15">
      <c r="A2" s="33"/>
    </row>
    <row r="3" ht="19.5" customHeight="1"/>
    <row r="4" spans="1:2" ht="16.5" customHeight="1">
      <c r="A4" s="468" t="s">
        <v>507</v>
      </c>
      <c r="B4" s="468"/>
    </row>
    <row r="5" ht="16.5" customHeight="1">
      <c r="A5" s="31"/>
    </row>
    <row r="6" spans="1:5" ht="28.5">
      <c r="A6" s="216" t="s">
        <v>510</v>
      </c>
      <c r="B6" s="203" t="s">
        <v>511</v>
      </c>
      <c r="E6" s="224"/>
    </row>
    <row r="7" spans="1:2" ht="28.5">
      <c r="A7" s="216" t="s">
        <v>512</v>
      </c>
      <c r="B7" s="203" t="s">
        <v>513</v>
      </c>
    </row>
    <row r="8" spans="1:2" ht="28.5">
      <c r="A8" s="216" t="s">
        <v>514</v>
      </c>
      <c r="B8" s="203" t="s">
        <v>515</v>
      </c>
    </row>
    <row r="9" spans="1:2" ht="42.75">
      <c r="A9" s="216" t="s">
        <v>516</v>
      </c>
      <c r="B9" s="203" t="s">
        <v>517</v>
      </c>
    </row>
    <row r="10" ht="17.25" customHeight="1">
      <c r="A10" s="31"/>
    </row>
    <row r="11" spans="1:2" ht="15">
      <c r="A11" s="468" t="s">
        <v>518</v>
      </c>
      <c r="B11" s="468"/>
    </row>
    <row r="12" ht="14.25">
      <c r="A12" s="31"/>
    </row>
    <row r="13" spans="1:2" ht="15">
      <c r="A13" s="216" t="s">
        <v>519</v>
      </c>
      <c r="B13" s="204" t="s">
        <v>683</v>
      </c>
    </row>
    <row r="14" ht="14.25">
      <c r="A14" s="31"/>
    </row>
    <row r="15" spans="1:2" ht="15">
      <c r="A15" s="472" t="s">
        <v>521</v>
      </c>
      <c r="B15" s="472"/>
    </row>
    <row r="16" spans="1:2" ht="15">
      <c r="A16" s="468" t="s">
        <v>520</v>
      </c>
      <c r="B16" s="468"/>
    </row>
    <row r="17" ht="18" customHeight="1">
      <c r="A17" s="31"/>
    </row>
    <row r="18" spans="1:2" ht="42.75">
      <c r="A18" s="216" t="s">
        <v>522</v>
      </c>
      <c r="B18" s="203" t="s">
        <v>523</v>
      </c>
    </row>
    <row r="19" spans="1:2" ht="42.75">
      <c r="A19" s="216" t="s">
        <v>524</v>
      </c>
      <c r="B19" s="203" t="s">
        <v>525</v>
      </c>
    </row>
    <row r="20" spans="1:2" ht="42.75">
      <c r="A20" s="216" t="s">
        <v>526</v>
      </c>
      <c r="B20" s="203" t="s">
        <v>527</v>
      </c>
    </row>
    <row r="21" spans="1:2" ht="28.5">
      <c r="A21" s="216" t="s">
        <v>528</v>
      </c>
      <c r="B21" s="203" t="s">
        <v>530</v>
      </c>
    </row>
    <row r="22" spans="1:2" ht="57">
      <c r="A22" s="216" t="s">
        <v>529</v>
      </c>
      <c r="B22" s="203" t="s">
        <v>531</v>
      </c>
    </row>
    <row r="23" spans="1:2" ht="42.75">
      <c r="A23" s="216" t="s">
        <v>532</v>
      </c>
      <c r="B23" s="203" t="s">
        <v>533</v>
      </c>
    </row>
    <row r="24" spans="1:6" ht="42.75">
      <c r="A24" s="216" t="s">
        <v>534</v>
      </c>
      <c r="B24" s="203" t="s">
        <v>535</v>
      </c>
      <c r="F24" t="s">
        <v>146</v>
      </c>
    </row>
    <row r="25" spans="1:2" ht="42.75">
      <c r="A25" s="216" t="s">
        <v>536</v>
      </c>
      <c r="B25" s="218" t="s">
        <v>537</v>
      </c>
    </row>
    <row r="26" spans="1:2" ht="33" customHeight="1">
      <c r="A26" s="216" t="s">
        <v>538</v>
      </c>
      <c r="B26" s="219" t="s">
        <v>539</v>
      </c>
    </row>
    <row r="27" spans="1:2" ht="14.25">
      <c r="A27" s="31"/>
      <c r="B27" s="31"/>
    </row>
    <row r="28" spans="1:3" ht="12.75" customHeight="1">
      <c r="A28" s="468" t="s">
        <v>686</v>
      </c>
      <c r="B28" s="468"/>
      <c r="C28" s="202"/>
    </row>
    <row r="29" spans="1:3" ht="12.75">
      <c r="A29" s="479"/>
      <c r="B29" s="479"/>
      <c r="C29" s="479"/>
    </row>
    <row r="30" spans="1:3" ht="15">
      <c r="A30" s="237" t="s">
        <v>687</v>
      </c>
      <c r="B30" s="203" t="s">
        <v>688</v>
      </c>
      <c r="C30" s="480"/>
    </row>
    <row r="31" spans="1:3" ht="28.5">
      <c r="A31" s="237" t="s">
        <v>689</v>
      </c>
      <c r="B31" s="203" t="s">
        <v>690</v>
      </c>
      <c r="C31" s="480"/>
    </row>
    <row r="32" spans="1:3" ht="28.5">
      <c r="A32" s="237" t="s">
        <v>691</v>
      </c>
      <c r="B32" s="203" t="s">
        <v>692</v>
      </c>
      <c r="C32" s="480"/>
    </row>
    <row r="33" spans="1:3" ht="15">
      <c r="A33" s="237" t="s">
        <v>693</v>
      </c>
      <c r="B33" s="203" t="s">
        <v>694</v>
      </c>
      <c r="C33" s="480"/>
    </row>
    <row r="34" spans="1:2" ht="15">
      <c r="A34" s="238"/>
      <c r="B34" s="238"/>
    </row>
    <row r="35" spans="1:2" ht="15">
      <c r="A35" s="472" t="s">
        <v>541</v>
      </c>
      <c r="B35" s="472"/>
    </row>
    <row r="36" spans="1:2" ht="15">
      <c r="A36" s="468" t="s">
        <v>542</v>
      </c>
      <c r="B36" s="468"/>
    </row>
    <row r="37" spans="1:2" ht="14.25">
      <c r="A37" s="21"/>
      <c r="B37" s="31"/>
    </row>
    <row r="38" spans="1:2" ht="28.5">
      <c r="A38" s="216" t="s">
        <v>544</v>
      </c>
      <c r="B38" s="203" t="s">
        <v>543</v>
      </c>
    </row>
    <row r="39" spans="1:2" ht="57">
      <c r="A39" s="216" t="s">
        <v>545</v>
      </c>
      <c r="B39" s="203" t="s">
        <v>546</v>
      </c>
    </row>
    <row r="40" spans="1:2" ht="85.5">
      <c r="A40" s="216" t="s">
        <v>547</v>
      </c>
      <c r="B40" s="203" t="s">
        <v>548</v>
      </c>
    </row>
    <row r="41" spans="1:2" ht="15">
      <c r="A41" s="216" t="s">
        <v>550</v>
      </c>
      <c r="B41" s="203" t="s">
        <v>549</v>
      </c>
    </row>
    <row r="42" spans="1:2" ht="57">
      <c r="A42" s="216" t="s">
        <v>551</v>
      </c>
      <c r="B42" s="203" t="s">
        <v>552</v>
      </c>
    </row>
    <row r="43" spans="1:2" ht="28.5">
      <c r="A43" s="216" t="s">
        <v>553</v>
      </c>
      <c r="B43" s="203" t="s">
        <v>554</v>
      </c>
    </row>
    <row r="44" spans="1:2" ht="85.5">
      <c r="A44" s="216" t="s">
        <v>555</v>
      </c>
      <c r="B44" s="203" t="s">
        <v>556</v>
      </c>
    </row>
    <row r="45" spans="1:2" ht="28.5">
      <c r="A45" s="216" t="s">
        <v>557</v>
      </c>
      <c r="B45" s="203" t="s">
        <v>558</v>
      </c>
    </row>
    <row r="46" spans="1:2" ht="28.5">
      <c r="A46" s="216" t="s">
        <v>559</v>
      </c>
      <c r="B46" s="203" t="s">
        <v>562</v>
      </c>
    </row>
    <row r="47" spans="1:2" ht="28.5">
      <c r="A47" s="216" t="s">
        <v>560</v>
      </c>
      <c r="B47" s="203" t="s">
        <v>563</v>
      </c>
    </row>
    <row r="48" spans="1:2" ht="28.5">
      <c r="A48" s="216" t="s">
        <v>561</v>
      </c>
      <c r="B48" s="203" t="s">
        <v>564</v>
      </c>
    </row>
    <row r="49" ht="14.25">
      <c r="B49" s="31"/>
    </row>
    <row r="50" ht="14.25">
      <c r="B50" s="31"/>
    </row>
    <row r="51" ht="14.25">
      <c r="B51" s="31"/>
    </row>
    <row r="52" ht="14.25">
      <c r="B52" s="31"/>
    </row>
    <row r="53" ht="14.25">
      <c r="B53" s="31"/>
    </row>
    <row r="54" ht="14.25">
      <c r="B54" s="31"/>
    </row>
    <row r="55" ht="14.25">
      <c r="B55" s="31"/>
    </row>
    <row r="56" ht="14.25">
      <c r="B56" s="31"/>
    </row>
    <row r="57" ht="14.25">
      <c r="B57" s="31"/>
    </row>
    <row r="58" ht="14.25">
      <c r="B58" s="31"/>
    </row>
    <row r="59" ht="14.25">
      <c r="B59" s="31"/>
    </row>
    <row r="60" ht="14.25">
      <c r="B60" s="31"/>
    </row>
    <row r="61" ht="14.25">
      <c r="B61" s="31"/>
    </row>
    <row r="62" ht="14.25">
      <c r="B62" s="31"/>
    </row>
    <row r="63" ht="14.25">
      <c r="B63" s="31"/>
    </row>
    <row r="64" ht="14.25">
      <c r="B64" s="31"/>
    </row>
    <row r="65" ht="14.25">
      <c r="B65" s="31"/>
    </row>
    <row r="66" ht="14.25">
      <c r="B66" s="31"/>
    </row>
    <row r="67" ht="14.25">
      <c r="B67" s="31"/>
    </row>
  </sheetData>
  <sheetProtection/>
  <mergeCells count="7">
    <mergeCell ref="A36:B36"/>
    <mergeCell ref="A4:B4"/>
    <mergeCell ref="A11:B11"/>
    <mergeCell ref="A16:B16"/>
    <mergeCell ref="A15:B15"/>
    <mergeCell ref="A35:B35"/>
    <mergeCell ref="A28:B28"/>
  </mergeCells>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B75"/>
  <sheetViews>
    <sheetView zoomScalePageLayoutView="0" workbookViewId="0" topLeftCell="A22">
      <selection activeCell="B6" sqref="B6:B18"/>
    </sheetView>
  </sheetViews>
  <sheetFormatPr defaultColWidth="9.00390625" defaultRowHeight="12.75"/>
  <cols>
    <col min="1" max="1" width="13.25390625" style="0" customWidth="1"/>
    <col min="2" max="2" width="101.00390625" style="0" customWidth="1"/>
  </cols>
  <sheetData>
    <row r="1" spans="1:2" ht="15">
      <c r="A1" s="33"/>
      <c r="B1" s="33" t="s">
        <v>651</v>
      </c>
    </row>
    <row r="2" ht="9.75" customHeight="1">
      <c r="A2" s="33"/>
    </row>
    <row r="3" spans="1:2" ht="15">
      <c r="A3" s="472" t="s">
        <v>565</v>
      </c>
      <c r="B3" s="472"/>
    </row>
    <row r="4" spans="1:2" ht="15">
      <c r="A4" s="468" t="s">
        <v>277</v>
      </c>
      <c r="B4" s="468"/>
    </row>
    <row r="5" spans="1:2" ht="9.75" customHeight="1">
      <c r="A5" s="21"/>
      <c r="B5" s="31"/>
    </row>
    <row r="6" spans="1:2" ht="28.5">
      <c r="A6" s="216" t="s">
        <v>566</v>
      </c>
      <c r="B6" s="203" t="s">
        <v>579</v>
      </c>
    </row>
    <row r="7" spans="1:2" ht="28.5">
      <c r="A7" s="216" t="s">
        <v>567</v>
      </c>
      <c r="B7" s="203" t="s">
        <v>580</v>
      </c>
    </row>
    <row r="8" spans="1:2" ht="42.75">
      <c r="A8" s="216" t="s">
        <v>568</v>
      </c>
      <c r="B8" s="203" t="s">
        <v>581</v>
      </c>
    </row>
    <row r="9" spans="1:2" ht="15">
      <c r="A9" s="216" t="s">
        <v>569</v>
      </c>
      <c r="B9" s="203" t="s">
        <v>582</v>
      </c>
    </row>
    <row r="10" spans="1:2" ht="28.5">
      <c r="A10" s="216" t="s">
        <v>570</v>
      </c>
      <c r="B10" s="203" t="s">
        <v>583</v>
      </c>
    </row>
    <row r="11" spans="1:2" ht="42.75">
      <c r="A11" s="216" t="s">
        <v>571</v>
      </c>
      <c r="B11" s="203" t="s">
        <v>584</v>
      </c>
    </row>
    <row r="12" spans="1:2" ht="42.75">
      <c r="A12" s="216" t="s">
        <v>572</v>
      </c>
      <c r="B12" s="203" t="s">
        <v>585</v>
      </c>
    </row>
    <row r="13" spans="1:2" ht="71.25">
      <c r="A13" s="216" t="s">
        <v>573</v>
      </c>
      <c r="B13" s="203" t="s">
        <v>586</v>
      </c>
    </row>
    <row r="14" spans="1:2" ht="15">
      <c r="A14" s="216" t="s">
        <v>574</v>
      </c>
      <c r="B14" s="203" t="s">
        <v>587</v>
      </c>
    </row>
    <row r="15" spans="1:2" ht="28.5">
      <c r="A15" s="216" t="s">
        <v>575</v>
      </c>
      <c r="B15" s="203" t="s">
        <v>588</v>
      </c>
    </row>
    <row r="16" spans="1:2" ht="28.5">
      <c r="A16" s="216" t="s">
        <v>576</v>
      </c>
      <c r="B16" s="203" t="s">
        <v>589</v>
      </c>
    </row>
    <row r="17" spans="1:2" ht="42.75">
      <c r="A17" s="216" t="s">
        <v>577</v>
      </c>
      <c r="B17" s="203" t="s">
        <v>590</v>
      </c>
    </row>
    <row r="18" spans="1:2" ht="28.5">
      <c r="A18" s="216" t="s">
        <v>578</v>
      </c>
      <c r="B18" s="203" t="s">
        <v>591</v>
      </c>
    </row>
    <row r="19" ht="14.25">
      <c r="A19" s="31"/>
    </row>
    <row r="20" spans="1:2" ht="15">
      <c r="A20" s="468" t="s">
        <v>616</v>
      </c>
      <c r="B20" s="468"/>
    </row>
    <row r="21" ht="14.25">
      <c r="A21" s="31"/>
    </row>
    <row r="22" spans="1:2" ht="15">
      <c r="A22" s="216" t="s">
        <v>592</v>
      </c>
      <c r="B22" s="204" t="s">
        <v>604</v>
      </c>
    </row>
    <row r="23" spans="1:2" ht="15">
      <c r="A23" s="216" t="s">
        <v>593</v>
      </c>
      <c r="B23" s="204" t="s">
        <v>605</v>
      </c>
    </row>
    <row r="24" spans="1:2" ht="15">
      <c r="A24" s="216" t="s">
        <v>594</v>
      </c>
      <c r="B24" s="204" t="s">
        <v>606</v>
      </c>
    </row>
    <row r="25" spans="1:2" ht="15">
      <c r="A25" s="216" t="s">
        <v>595</v>
      </c>
      <c r="B25" s="204" t="s">
        <v>607</v>
      </c>
    </row>
    <row r="26" spans="1:2" ht="15">
      <c r="A26" s="216" t="s">
        <v>596</v>
      </c>
      <c r="B26" s="204" t="s">
        <v>608</v>
      </c>
    </row>
    <row r="27" spans="1:2" ht="15">
      <c r="A27" s="216" t="s">
        <v>597</v>
      </c>
      <c r="B27" s="204" t="s">
        <v>609</v>
      </c>
    </row>
    <row r="28" spans="1:2" ht="15">
      <c r="A28" s="216" t="s">
        <v>598</v>
      </c>
      <c r="B28" s="204" t="s">
        <v>610</v>
      </c>
    </row>
    <row r="29" spans="1:2" ht="15">
      <c r="A29" s="216" t="s">
        <v>599</v>
      </c>
      <c r="B29" s="204" t="s">
        <v>615</v>
      </c>
    </row>
    <row r="30" spans="1:2" ht="15">
      <c r="A30" s="216" t="s">
        <v>600</v>
      </c>
      <c r="B30" s="204" t="s">
        <v>611</v>
      </c>
    </row>
    <row r="31" spans="1:2" ht="15">
      <c r="A31" s="216" t="s">
        <v>601</v>
      </c>
      <c r="B31" s="204" t="s">
        <v>612</v>
      </c>
    </row>
    <row r="32" spans="1:2" ht="15">
      <c r="A32" s="216" t="s">
        <v>602</v>
      </c>
      <c r="B32" s="204" t="s">
        <v>613</v>
      </c>
    </row>
    <row r="33" spans="1:2" ht="15">
      <c r="A33" s="216" t="s">
        <v>603</v>
      </c>
      <c r="B33" s="204" t="s">
        <v>614</v>
      </c>
    </row>
    <row r="34" spans="1:2" ht="14.25">
      <c r="A34" s="31"/>
      <c r="B34" s="31"/>
    </row>
    <row r="35" spans="1:2" ht="15">
      <c r="A35" s="478" t="s">
        <v>128</v>
      </c>
      <c r="B35" s="478"/>
    </row>
    <row r="36" spans="1:2" ht="15">
      <c r="A36" s="220"/>
      <c r="B36" s="220"/>
    </row>
    <row r="37" spans="1:2" ht="19.5" customHeight="1">
      <c r="A37" s="216" t="s">
        <v>617</v>
      </c>
      <c r="B37" s="203" t="s">
        <v>621</v>
      </c>
    </row>
    <row r="38" spans="1:2" ht="30">
      <c r="A38" s="216" t="s">
        <v>618</v>
      </c>
      <c r="B38" s="203" t="s">
        <v>622</v>
      </c>
    </row>
    <row r="39" spans="1:2" ht="15">
      <c r="A39" s="216" t="s">
        <v>619</v>
      </c>
      <c r="B39" s="203" t="s">
        <v>623</v>
      </c>
    </row>
    <row r="40" spans="1:2" ht="28.5">
      <c r="A40" s="216" t="s">
        <v>620</v>
      </c>
      <c r="B40" s="203" t="s">
        <v>624</v>
      </c>
    </row>
    <row r="41" ht="14.25">
      <c r="A41" s="22"/>
    </row>
    <row r="42" spans="1:2" ht="14.25">
      <c r="A42" s="22"/>
      <c r="B42" s="31"/>
    </row>
    <row r="43" spans="1:2" ht="14.25">
      <c r="A43" s="41"/>
      <c r="B43" s="31"/>
    </row>
    <row r="44" ht="14.25">
      <c r="A44" s="40"/>
    </row>
    <row r="45" ht="14.25">
      <c r="A45" s="31"/>
    </row>
    <row r="46" spans="1:2" ht="14.25">
      <c r="A46" s="31"/>
      <c r="B46" s="31"/>
    </row>
    <row r="47" spans="1:2" ht="14.25">
      <c r="A47" s="31"/>
      <c r="B47" s="31"/>
    </row>
    <row r="48" spans="1:2" ht="14.25">
      <c r="A48" s="51"/>
      <c r="B48" s="51"/>
    </row>
    <row r="49" spans="1:2" ht="14.25">
      <c r="A49" s="51"/>
      <c r="B49" s="51"/>
    </row>
    <row r="50" spans="1:2" ht="14.25">
      <c r="A50" s="51"/>
      <c r="B50" s="51"/>
    </row>
    <row r="51" spans="1:2" ht="14.25">
      <c r="A51" s="51"/>
      <c r="B51" s="51"/>
    </row>
    <row r="52" spans="1:2" ht="14.25">
      <c r="A52" s="51"/>
      <c r="B52" s="51"/>
    </row>
    <row r="53" spans="1:2" ht="14.25">
      <c r="A53" s="51"/>
      <c r="B53" s="51"/>
    </row>
    <row r="54" spans="1:2" ht="14.25">
      <c r="A54" s="51"/>
      <c r="B54" s="51"/>
    </row>
    <row r="55" spans="1:2" ht="14.25">
      <c r="A55" s="51"/>
      <c r="B55" s="51"/>
    </row>
    <row r="56" spans="1:2" ht="14.25">
      <c r="A56" s="31"/>
      <c r="B56" s="31"/>
    </row>
    <row r="57" spans="1:2" ht="14.25">
      <c r="A57" s="50"/>
      <c r="B57" s="50"/>
    </row>
    <row r="58" spans="1:2" ht="14.25">
      <c r="A58" s="51"/>
      <c r="B58" s="51"/>
    </row>
    <row r="59" spans="1:2" ht="14.25">
      <c r="A59" s="51"/>
      <c r="B59" s="51"/>
    </row>
    <row r="60" spans="1:2" ht="15">
      <c r="A60" s="54"/>
      <c r="B60" s="54"/>
    </row>
    <row r="61" spans="1:2" ht="15">
      <c r="A61" s="54"/>
      <c r="B61" s="54"/>
    </row>
    <row r="62" spans="1:2" ht="14.25">
      <c r="A62" s="51"/>
      <c r="B62" s="51"/>
    </row>
    <row r="63" spans="1:2" ht="14.25">
      <c r="A63" s="51"/>
      <c r="B63" s="51"/>
    </row>
    <row r="64" spans="1:2" ht="14.25">
      <c r="A64" s="51"/>
      <c r="B64" s="51"/>
    </row>
    <row r="65" spans="1:2" ht="14.25">
      <c r="A65" s="31"/>
      <c r="B65" s="31"/>
    </row>
    <row r="66" spans="1:2" ht="14.25">
      <c r="A66" s="31"/>
      <c r="B66" s="31"/>
    </row>
    <row r="67" spans="1:2" ht="14.25">
      <c r="A67" s="31"/>
      <c r="B67" s="31"/>
    </row>
    <row r="68" spans="1:2" ht="14.25">
      <c r="A68" s="31"/>
      <c r="B68" s="31"/>
    </row>
    <row r="69" spans="1:2" ht="14.25">
      <c r="A69" s="31"/>
      <c r="B69" s="31"/>
    </row>
    <row r="70" spans="1:2" ht="14.25">
      <c r="A70" s="31"/>
      <c r="B70" s="31"/>
    </row>
    <row r="71" spans="1:2" ht="14.25">
      <c r="A71" s="31"/>
      <c r="B71" s="31"/>
    </row>
    <row r="72" spans="1:2" ht="14.25">
      <c r="A72" s="31"/>
      <c r="B72" s="31"/>
    </row>
    <row r="73" spans="1:2" ht="14.25">
      <c r="A73" s="31"/>
      <c r="B73" s="31"/>
    </row>
    <row r="74" spans="1:2" ht="15">
      <c r="A74" s="37"/>
      <c r="B74" s="37"/>
    </row>
    <row r="75" spans="1:2" ht="15">
      <c r="A75" s="37"/>
      <c r="B75" s="37"/>
    </row>
  </sheetData>
  <sheetProtection/>
  <mergeCells count="4">
    <mergeCell ref="A35:B35"/>
    <mergeCell ref="A3:B3"/>
    <mergeCell ref="A4:B4"/>
    <mergeCell ref="A20:B20"/>
  </mergeCells>
  <printOptions/>
  <pageMargins left="0.7874015748031497" right="0.7874015748031497" top="0.984251968503937" bottom="0.984251968503937" header="0.5118110236220472" footer="0.5118110236220472"/>
  <pageSetup fitToHeight="1" fitToWidth="1"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dimension ref="A1:B71"/>
  <sheetViews>
    <sheetView tabSelected="1" zoomScalePageLayoutView="0" workbookViewId="0" topLeftCell="A7">
      <selection activeCell="D12" sqref="D12"/>
    </sheetView>
  </sheetViews>
  <sheetFormatPr defaultColWidth="9.00390625" defaultRowHeight="12.75"/>
  <cols>
    <col min="1" max="1" width="21.875" style="0" customWidth="1"/>
    <col min="2" max="2" width="82.75390625" style="0" customWidth="1"/>
  </cols>
  <sheetData>
    <row r="1" spans="1:2" ht="15">
      <c r="A1" s="33"/>
      <c r="B1" s="33" t="s">
        <v>640</v>
      </c>
    </row>
    <row r="2" ht="8.25" customHeight="1">
      <c r="A2" s="33"/>
    </row>
    <row r="3" spans="1:2" ht="15">
      <c r="A3" s="468" t="s">
        <v>314</v>
      </c>
      <c r="B3" s="468"/>
    </row>
    <row r="4" ht="14.25">
      <c r="A4" s="31"/>
    </row>
    <row r="5" spans="1:2" s="53" customFormat="1" ht="15">
      <c r="A5" s="216" t="s">
        <v>625</v>
      </c>
      <c r="B5" s="204" t="s">
        <v>628</v>
      </c>
    </row>
    <row r="6" spans="1:2" s="53" customFormat="1" ht="15">
      <c r="A6" s="216" t="s">
        <v>626</v>
      </c>
      <c r="B6" s="204" t="s">
        <v>629</v>
      </c>
    </row>
    <row r="7" spans="1:2" s="53" customFormat="1" ht="17.25" customHeight="1">
      <c r="A7" s="216" t="s">
        <v>627</v>
      </c>
      <c r="B7" s="204" t="s">
        <v>630</v>
      </c>
    </row>
    <row r="8" s="53" customFormat="1" ht="14.25">
      <c r="A8" s="31"/>
    </row>
    <row r="9" spans="1:2" s="53" customFormat="1" ht="14.25" customHeight="1">
      <c r="A9" s="472" t="s">
        <v>318</v>
      </c>
      <c r="B9" s="472"/>
    </row>
    <row r="10" spans="1:2" ht="15">
      <c r="A10" s="468" t="s">
        <v>631</v>
      </c>
      <c r="B10" s="468"/>
    </row>
    <row r="11" ht="14.25">
      <c r="A11" s="31"/>
    </row>
    <row r="12" spans="1:2" ht="28.5">
      <c r="A12" s="216" t="s">
        <v>632</v>
      </c>
      <c r="B12" s="203" t="s">
        <v>633</v>
      </c>
    </row>
    <row r="13" ht="14.25">
      <c r="A13" s="31"/>
    </row>
    <row r="14" spans="1:2" ht="15" customHeight="1">
      <c r="A14" s="472" t="s">
        <v>634</v>
      </c>
      <c r="B14" s="472"/>
    </row>
    <row r="15" spans="1:2" ht="15" customHeight="1">
      <c r="A15" s="468" t="s">
        <v>337</v>
      </c>
      <c r="B15" s="468"/>
    </row>
    <row r="16" ht="14.25">
      <c r="A16" s="31"/>
    </row>
    <row r="17" spans="1:2" ht="15">
      <c r="A17" s="216" t="s">
        <v>635</v>
      </c>
      <c r="B17" s="203" t="s">
        <v>127</v>
      </c>
    </row>
    <row r="18" spans="1:2" ht="15">
      <c r="A18" s="216" t="s">
        <v>636</v>
      </c>
      <c r="B18" s="203" t="s">
        <v>637</v>
      </c>
    </row>
    <row r="19" spans="1:2" ht="15">
      <c r="A19" s="216" t="s">
        <v>639</v>
      </c>
      <c r="B19" s="203" t="s">
        <v>638</v>
      </c>
    </row>
    <row r="20" spans="1:2" ht="14.25">
      <c r="A20" s="31"/>
      <c r="B20" s="31"/>
    </row>
    <row r="21" spans="1:2" ht="14.25">
      <c r="A21" s="31"/>
      <c r="B21" s="31"/>
    </row>
    <row r="22" spans="1:2" ht="14.25">
      <c r="A22" s="31"/>
      <c r="B22" s="31"/>
    </row>
    <row r="23" spans="1:2" ht="15">
      <c r="A23" s="31"/>
      <c r="B23" s="38"/>
    </row>
    <row r="24" ht="14.25">
      <c r="A24" s="31"/>
    </row>
    <row r="25" ht="14.25">
      <c r="A25" s="31"/>
    </row>
    <row r="26" ht="14.25">
      <c r="A26" s="31"/>
    </row>
    <row r="27" ht="14.25">
      <c r="A27" s="31"/>
    </row>
    <row r="28" ht="14.25">
      <c r="A28" s="31"/>
    </row>
    <row r="29" ht="14.25">
      <c r="A29" s="31"/>
    </row>
    <row r="30" ht="14.25">
      <c r="A30" s="31"/>
    </row>
    <row r="31" ht="14.25">
      <c r="A31" s="31"/>
    </row>
    <row r="32" ht="14.25">
      <c r="A32" s="31"/>
    </row>
    <row r="33" ht="14.25">
      <c r="A33" s="31"/>
    </row>
    <row r="34" ht="14.25">
      <c r="A34" s="31"/>
    </row>
    <row r="35" ht="14.25">
      <c r="A35" s="31"/>
    </row>
    <row r="36" ht="14.25">
      <c r="A36" s="31"/>
    </row>
    <row r="37" ht="14.25">
      <c r="A37" s="31"/>
    </row>
    <row r="38" ht="15.75" customHeight="1">
      <c r="A38" s="31"/>
    </row>
    <row r="39" ht="14.25" customHeight="1">
      <c r="A39" s="31"/>
    </row>
    <row r="40" ht="15">
      <c r="A40" s="38"/>
    </row>
    <row r="41" ht="15" customHeight="1">
      <c r="A41" s="31"/>
    </row>
    <row r="42" ht="15" customHeight="1">
      <c r="A42" s="31"/>
    </row>
    <row r="43" ht="15" customHeight="1">
      <c r="A43" s="31"/>
    </row>
    <row r="44" ht="15" customHeight="1">
      <c r="A44" s="31"/>
    </row>
    <row r="45" ht="14.25" customHeight="1">
      <c r="A45" s="31"/>
    </row>
    <row r="46" ht="14.25">
      <c r="A46" s="31"/>
    </row>
    <row r="47" ht="14.25">
      <c r="A47" s="31"/>
    </row>
    <row r="48" ht="14.25">
      <c r="A48" s="31"/>
    </row>
    <row r="49" ht="13.5" customHeight="1">
      <c r="A49" s="21"/>
    </row>
    <row r="50" ht="18.75" customHeight="1">
      <c r="A50" s="38"/>
    </row>
    <row r="51" ht="15" customHeight="1">
      <c r="A51" s="31"/>
    </row>
    <row r="52" ht="15" customHeight="1">
      <c r="A52" s="31"/>
    </row>
    <row r="53" ht="14.25">
      <c r="A53" s="31"/>
    </row>
    <row r="54" ht="14.25">
      <c r="A54" s="31"/>
    </row>
    <row r="55" ht="19.5" customHeight="1"/>
    <row r="58" ht="14.25" customHeight="1"/>
    <row r="60" ht="14.25" customHeight="1"/>
    <row r="62" ht="15" customHeight="1"/>
    <row r="66" ht="15" customHeight="1">
      <c r="A66" s="31"/>
    </row>
    <row r="67" ht="14.25">
      <c r="A67" s="31"/>
    </row>
    <row r="68" ht="14.25">
      <c r="A68" s="31"/>
    </row>
    <row r="69" ht="14.25">
      <c r="A69" s="31"/>
    </row>
    <row r="70" ht="15">
      <c r="A70" s="38"/>
    </row>
    <row r="71" ht="14.25">
      <c r="A71" s="31"/>
    </row>
  </sheetData>
  <sheetProtection/>
  <mergeCells count="5">
    <mergeCell ref="A14:B14"/>
    <mergeCell ref="A15:B15"/>
    <mergeCell ref="A3:B3"/>
    <mergeCell ref="A9:B9"/>
    <mergeCell ref="A10:B10"/>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6">
      <selection activeCell="F19" sqref="F19"/>
    </sheetView>
  </sheetViews>
  <sheetFormatPr defaultColWidth="9.00390625" defaultRowHeight="12.75"/>
  <cols>
    <col min="1" max="1" width="3.75390625" style="113" customWidth="1"/>
    <col min="2" max="2" width="14.875" style="51" customWidth="1"/>
    <col min="3" max="3" width="7.875" style="51" customWidth="1"/>
    <col min="4" max="5" width="18.375" style="51" customWidth="1"/>
    <col min="6" max="6" width="16.25390625" style="51" customWidth="1"/>
    <col min="7" max="7" width="14.25390625" style="51" customWidth="1"/>
    <col min="8" max="8" width="4.875" style="51" customWidth="1"/>
    <col min="9" max="9" width="6.875" style="51" customWidth="1"/>
    <col min="10" max="10" width="18.00390625" style="51" customWidth="1"/>
    <col min="11" max="11" width="4.625" style="51" customWidth="1"/>
    <col min="12" max="16384" width="9.125" style="51" customWidth="1"/>
  </cols>
  <sheetData>
    <row r="1" spans="2:10" ht="15">
      <c r="B1" s="114"/>
      <c r="C1" s="114"/>
      <c r="D1" s="114"/>
      <c r="E1" s="114"/>
      <c r="F1" s="114"/>
      <c r="G1" s="114"/>
      <c r="H1" s="114"/>
      <c r="I1" s="114"/>
      <c r="J1" s="107" t="s">
        <v>641</v>
      </c>
    </row>
    <row r="2" spans="2:10" ht="15">
      <c r="B2" s="115" t="s">
        <v>179</v>
      </c>
      <c r="C2" s="114"/>
      <c r="D2" s="114"/>
      <c r="E2" s="114"/>
      <c r="F2" s="114"/>
      <c r="G2" s="114"/>
      <c r="H2" s="114"/>
      <c r="I2" s="114"/>
      <c r="J2" s="107"/>
    </row>
    <row r="3" spans="2:10" ht="15">
      <c r="B3" s="115" t="s">
        <v>89</v>
      </c>
      <c r="C3" s="114"/>
      <c r="D3" s="114"/>
      <c r="E3" s="114"/>
      <c r="F3" s="114"/>
      <c r="G3" s="114"/>
      <c r="H3" s="114"/>
      <c r="I3" s="114"/>
      <c r="J3" s="114"/>
    </row>
    <row r="4" spans="2:10" ht="57">
      <c r="B4" s="67"/>
      <c r="C4" s="77" t="s">
        <v>17</v>
      </c>
      <c r="D4" s="77" t="s">
        <v>181</v>
      </c>
      <c r="E4" s="77" t="s">
        <v>182</v>
      </c>
      <c r="F4" s="118" t="s">
        <v>177</v>
      </c>
      <c r="G4" s="77" t="s">
        <v>129</v>
      </c>
      <c r="H4" s="114"/>
      <c r="I4" s="114"/>
      <c r="J4" s="114"/>
    </row>
    <row r="5" spans="2:10" ht="15">
      <c r="B5" s="67" t="s">
        <v>15</v>
      </c>
      <c r="C5" s="57" t="s">
        <v>16</v>
      </c>
      <c r="D5" s="57">
        <v>1</v>
      </c>
      <c r="E5" s="57">
        <v>2</v>
      </c>
      <c r="F5" s="119">
        <v>3</v>
      </c>
      <c r="G5" s="57">
        <v>4</v>
      </c>
      <c r="H5" s="114"/>
      <c r="I5" s="231"/>
      <c r="J5" s="231"/>
    </row>
    <row r="6" spans="1:10" ht="15">
      <c r="A6" s="116"/>
      <c r="B6" s="85" t="s">
        <v>19</v>
      </c>
      <c r="C6" s="57">
        <v>1</v>
      </c>
      <c r="D6" s="57"/>
      <c r="E6" s="57"/>
      <c r="F6" s="119"/>
      <c r="G6" s="57"/>
      <c r="H6" s="114"/>
      <c r="I6" s="232"/>
      <c r="J6" s="232"/>
    </row>
    <row r="7" spans="2:10" ht="29.25" customHeight="1">
      <c r="B7" s="85" t="s">
        <v>20</v>
      </c>
      <c r="C7" s="57">
        <v>2</v>
      </c>
      <c r="D7" s="57"/>
      <c r="E7" s="57"/>
      <c r="F7" s="119"/>
      <c r="G7" s="57"/>
      <c r="H7" s="114"/>
      <c r="I7" s="232"/>
      <c r="J7" s="232"/>
    </row>
    <row r="8" spans="2:10" ht="29.25" customHeight="1">
      <c r="B8" s="121" t="s">
        <v>178</v>
      </c>
      <c r="C8" s="119">
        <v>3</v>
      </c>
      <c r="D8" s="119"/>
      <c r="E8" s="119"/>
      <c r="F8" s="119"/>
      <c r="G8" s="119"/>
      <c r="H8" s="114"/>
      <c r="I8" s="232"/>
      <c r="J8" s="232"/>
    </row>
    <row r="9" spans="2:10" ht="15">
      <c r="B9" s="73"/>
      <c r="C9" s="68"/>
      <c r="D9" s="117"/>
      <c r="E9" s="117"/>
      <c r="F9" s="117"/>
      <c r="G9" s="117"/>
      <c r="H9" s="114"/>
      <c r="I9" s="114"/>
      <c r="J9" s="114"/>
    </row>
    <row r="10" spans="2:10" ht="15">
      <c r="B10" s="114"/>
      <c r="C10" s="114"/>
      <c r="D10" s="114"/>
      <c r="E10" s="114"/>
      <c r="F10" s="114"/>
      <c r="G10" s="114"/>
      <c r="H10" s="114"/>
      <c r="I10" s="114"/>
      <c r="J10" s="114"/>
    </row>
    <row r="11" spans="2:10" ht="15">
      <c r="B11" s="115" t="s">
        <v>180</v>
      </c>
      <c r="C11" s="114"/>
      <c r="D11" s="114"/>
      <c r="E11" s="114"/>
      <c r="F11" s="114"/>
      <c r="G11" s="114"/>
      <c r="H11" s="114"/>
      <c r="I11" s="114"/>
      <c r="J11" s="114"/>
    </row>
    <row r="12" spans="2:10" ht="57">
      <c r="B12" s="119"/>
      <c r="C12" s="118" t="s">
        <v>17</v>
      </c>
      <c r="D12" s="118" t="s">
        <v>181</v>
      </c>
      <c r="E12" s="118" t="s">
        <v>182</v>
      </c>
      <c r="F12" s="221" t="s">
        <v>177</v>
      </c>
      <c r="G12" s="221" t="s">
        <v>129</v>
      </c>
      <c r="H12" s="114"/>
      <c r="I12" s="114"/>
      <c r="J12" s="114"/>
    </row>
    <row r="13" spans="2:10" ht="15">
      <c r="B13" s="118" t="s">
        <v>15</v>
      </c>
      <c r="C13" s="119" t="s">
        <v>16</v>
      </c>
      <c r="D13" s="119">
        <v>1</v>
      </c>
      <c r="E13" s="119">
        <v>2</v>
      </c>
      <c r="F13" s="222">
        <v>3</v>
      </c>
      <c r="G13" s="222">
        <v>4</v>
      </c>
      <c r="H13" s="114"/>
      <c r="I13" s="231"/>
      <c r="J13" s="231"/>
    </row>
    <row r="14" spans="2:10" ht="42.75">
      <c r="B14" s="121" t="s">
        <v>183</v>
      </c>
      <c r="C14" s="119">
        <v>4</v>
      </c>
      <c r="D14" s="119"/>
      <c r="E14" s="119"/>
      <c r="F14" s="222"/>
      <c r="G14" s="223"/>
      <c r="H14" s="114"/>
      <c r="I14" s="232"/>
      <c r="J14" s="232"/>
    </row>
    <row r="15" spans="2:10" ht="42.75">
      <c r="B15" s="121" t="s">
        <v>184</v>
      </c>
      <c r="C15" s="119">
        <v>5</v>
      </c>
      <c r="D15" s="119"/>
      <c r="E15" s="119"/>
      <c r="F15" s="119"/>
      <c r="G15" s="230"/>
      <c r="H15" s="114"/>
      <c r="I15" s="232"/>
      <c r="J15" s="232"/>
    </row>
    <row r="16" spans="2:10" ht="15">
      <c r="B16" s="114"/>
      <c r="C16" s="114"/>
      <c r="D16" s="114"/>
      <c r="E16" s="114"/>
      <c r="F16" s="114"/>
      <c r="G16" s="114"/>
      <c r="H16" s="114"/>
      <c r="I16" s="114"/>
      <c r="J16" s="114"/>
    </row>
    <row r="17" spans="2:10" ht="15">
      <c r="B17" s="114"/>
      <c r="C17" s="114"/>
      <c r="D17" s="114"/>
      <c r="E17" s="114"/>
      <c r="F17" s="114"/>
      <c r="G17" s="114"/>
      <c r="H17" s="114"/>
      <c r="I17" s="114"/>
      <c r="J17" s="114"/>
    </row>
    <row r="18" spans="2:10" ht="15">
      <c r="B18" s="115" t="s">
        <v>665</v>
      </c>
      <c r="C18" s="114"/>
      <c r="D18" s="114"/>
      <c r="E18" s="114"/>
      <c r="F18" s="114"/>
      <c r="G18" s="114"/>
      <c r="H18" s="114"/>
      <c r="I18" s="114"/>
      <c r="J18" s="114"/>
    </row>
    <row r="19" spans="2:10" ht="57">
      <c r="B19" s="118" t="s">
        <v>185</v>
      </c>
      <c r="C19" s="118" t="s">
        <v>17</v>
      </c>
      <c r="D19" s="118" t="s">
        <v>664</v>
      </c>
      <c r="E19" s="118" t="s">
        <v>177</v>
      </c>
      <c r="F19" s="221" t="s">
        <v>666</v>
      </c>
      <c r="G19" s="228" t="s">
        <v>266</v>
      </c>
      <c r="H19" s="114"/>
      <c r="I19" s="114"/>
      <c r="J19" s="114"/>
    </row>
    <row r="20" spans="2:10" ht="15">
      <c r="B20" s="119" t="s">
        <v>15</v>
      </c>
      <c r="C20" s="119" t="s">
        <v>16</v>
      </c>
      <c r="D20" s="119">
        <v>1</v>
      </c>
      <c r="E20" s="119">
        <v>2</v>
      </c>
      <c r="F20" s="222">
        <v>3</v>
      </c>
      <c r="G20" s="230">
        <v>4</v>
      </c>
      <c r="H20" s="114"/>
      <c r="I20" s="231"/>
      <c r="J20" s="231"/>
    </row>
    <row r="21" spans="2:10" ht="15">
      <c r="B21" s="121" t="s">
        <v>186</v>
      </c>
      <c r="C21" s="119">
        <v>6</v>
      </c>
      <c r="D21" s="119"/>
      <c r="E21" s="230"/>
      <c r="F21" s="230"/>
      <c r="G21" s="230"/>
      <c r="H21" s="114"/>
      <c r="I21" s="232"/>
      <c r="J21" s="232"/>
    </row>
    <row r="22" spans="2:10" ht="28.5">
      <c r="B22" s="121" t="s">
        <v>187</v>
      </c>
      <c r="C22" s="119">
        <v>7</v>
      </c>
      <c r="D22" s="230"/>
      <c r="E22" s="230"/>
      <c r="F22" s="230"/>
      <c r="G22" s="230"/>
      <c r="H22" s="114"/>
      <c r="I22" s="232"/>
      <c r="J22" s="232"/>
    </row>
    <row r="23" spans="2:10" ht="28.5">
      <c r="B23" s="121" t="s">
        <v>188</v>
      </c>
      <c r="C23" s="119">
        <v>8</v>
      </c>
      <c r="D23" s="230"/>
      <c r="E23" s="230"/>
      <c r="F23" s="230"/>
      <c r="G23" s="230"/>
      <c r="H23" s="114"/>
      <c r="I23" s="232"/>
      <c r="J23" s="232"/>
    </row>
    <row r="24" spans="2:10" ht="28.5">
      <c r="B24" s="121" t="s">
        <v>189</v>
      </c>
      <c r="C24" s="119">
        <v>9</v>
      </c>
      <c r="D24" s="230"/>
      <c r="E24" s="230"/>
      <c r="F24" s="230"/>
      <c r="G24" s="230"/>
      <c r="H24" s="114"/>
      <c r="I24" s="232"/>
      <c r="J24" s="232"/>
    </row>
    <row r="25" spans="2:10" ht="15">
      <c r="B25" s="121" t="s">
        <v>190</v>
      </c>
      <c r="C25" s="119">
        <v>10</v>
      </c>
      <c r="D25" s="230"/>
      <c r="E25" s="230"/>
      <c r="F25" s="230"/>
      <c r="G25" s="230"/>
      <c r="H25" s="114"/>
      <c r="I25" s="232"/>
      <c r="J25" s="232"/>
    </row>
    <row r="26" spans="2:10" ht="28.5">
      <c r="B26" s="121" t="s">
        <v>191</v>
      </c>
      <c r="C26" s="119">
        <v>11</v>
      </c>
      <c r="D26" s="230"/>
      <c r="E26" s="230"/>
      <c r="F26" s="230"/>
      <c r="G26" s="230"/>
      <c r="H26" s="114"/>
      <c r="I26" s="232"/>
      <c r="J26" s="232"/>
    </row>
    <row r="27" spans="2:10" ht="28.5">
      <c r="B27" s="121" t="s">
        <v>192</v>
      </c>
      <c r="C27" s="119">
        <v>12</v>
      </c>
      <c r="D27" s="230"/>
      <c r="E27" s="230"/>
      <c r="F27" s="230"/>
      <c r="G27" s="230"/>
      <c r="H27" s="114"/>
      <c r="I27" s="232"/>
      <c r="J27" s="232"/>
    </row>
    <row r="28" spans="2:10" ht="15">
      <c r="B28" s="121" t="s">
        <v>193</v>
      </c>
      <c r="C28" s="119">
        <v>13</v>
      </c>
      <c r="D28" s="230"/>
      <c r="E28" s="230"/>
      <c r="F28" s="230"/>
      <c r="G28" s="230"/>
      <c r="H28" s="114"/>
      <c r="I28" s="232"/>
      <c r="J28" s="232"/>
    </row>
    <row r="29" spans="2:10" ht="42.75">
      <c r="B29" s="121" t="s">
        <v>194</v>
      </c>
      <c r="C29" s="119">
        <v>14</v>
      </c>
      <c r="D29" s="230"/>
      <c r="E29" s="230"/>
      <c r="F29" s="230"/>
      <c r="G29" s="230"/>
      <c r="H29" s="114"/>
      <c r="I29" s="232"/>
      <c r="J29" s="232"/>
    </row>
    <row r="30" spans="2:10" ht="15">
      <c r="B30" s="121" t="s">
        <v>195</v>
      </c>
      <c r="C30" s="119">
        <v>15</v>
      </c>
      <c r="D30" s="230"/>
      <c r="E30" s="230"/>
      <c r="F30" s="230"/>
      <c r="G30" s="230"/>
      <c r="H30" s="114"/>
      <c r="I30" s="232"/>
      <c r="J30" s="232"/>
    </row>
    <row r="31" spans="2:10" ht="28.5">
      <c r="B31" s="121" t="s">
        <v>196</v>
      </c>
      <c r="C31" s="119">
        <v>16</v>
      </c>
      <c r="D31" s="230"/>
      <c r="E31" s="230"/>
      <c r="F31" s="230"/>
      <c r="G31" s="230"/>
      <c r="H31" s="114"/>
      <c r="I31" s="232"/>
      <c r="J31" s="232"/>
    </row>
    <row r="32" spans="2:10" ht="28.5">
      <c r="B32" s="121" t="s">
        <v>197</v>
      </c>
      <c r="C32" s="119">
        <v>17</v>
      </c>
      <c r="D32" s="230"/>
      <c r="E32" s="230"/>
      <c r="F32" s="230"/>
      <c r="G32" s="230"/>
      <c r="H32" s="114"/>
      <c r="I32" s="232"/>
      <c r="J32" s="232"/>
    </row>
    <row r="33" spans="2:10" ht="15">
      <c r="B33" s="121" t="s">
        <v>198</v>
      </c>
      <c r="C33" s="119">
        <v>18</v>
      </c>
      <c r="D33" s="230"/>
      <c r="E33" s="230"/>
      <c r="F33" s="230"/>
      <c r="G33" s="230"/>
      <c r="H33" s="114"/>
      <c r="I33" s="232"/>
      <c r="J33" s="232"/>
    </row>
    <row r="34" spans="2:10" ht="57">
      <c r="B34" s="121" t="s">
        <v>199</v>
      </c>
      <c r="C34" s="119">
        <v>19</v>
      </c>
      <c r="D34" s="230"/>
      <c r="E34" s="230"/>
      <c r="F34" s="230"/>
      <c r="G34" s="230"/>
      <c r="H34" s="114"/>
      <c r="I34" s="232"/>
      <c r="J34" s="232"/>
    </row>
    <row r="35" spans="2:10" ht="15">
      <c r="B35" s="121" t="s">
        <v>200</v>
      </c>
      <c r="C35" s="119">
        <v>20</v>
      </c>
      <c r="D35" s="230"/>
      <c r="E35" s="230"/>
      <c r="F35" s="230"/>
      <c r="G35" s="230"/>
      <c r="H35" s="114"/>
      <c r="I35" s="232"/>
      <c r="J35" s="232"/>
    </row>
    <row r="36" spans="2:10" ht="15">
      <c r="B36" s="121" t="s">
        <v>201</v>
      </c>
      <c r="C36" s="119">
        <v>21</v>
      </c>
      <c r="D36" s="230"/>
      <c r="E36" s="230"/>
      <c r="F36" s="230"/>
      <c r="G36" s="230"/>
      <c r="H36" s="114"/>
      <c r="I36" s="232"/>
      <c r="J36" s="232"/>
    </row>
    <row r="37" spans="2:10" ht="15">
      <c r="B37" s="121" t="s">
        <v>202</v>
      </c>
      <c r="C37" s="119">
        <v>22</v>
      </c>
      <c r="D37" s="230"/>
      <c r="E37" s="230"/>
      <c r="F37" s="230"/>
      <c r="G37" s="230"/>
      <c r="H37" s="114"/>
      <c r="I37" s="232"/>
      <c r="J37" s="232"/>
    </row>
    <row r="38" spans="2:10" ht="28.5">
      <c r="B38" s="121" t="s">
        <v>203</v>
      </c>
      <c r="C38" s="119">
        <v>23</v>
      </c>
      <c r="D38" s="230"/>
      <c r="E38" s="230"/>
      <c r="F38" s="230"/>
      <c r="G38" s="230"/>
      <c r="H38" s="114"/>
      <c r="I38" s="232"/>
      <c r="J38" s="232"/>
    </row>
    <row r="39" spans="2:10" ht="42.75">
      <c r="B39" s="121" t="s">
        <v>204</v>
      </c>
      <c r="C39" s="119">
        <v>24</v>
      </c>
      <c r="D39" s="230"/>
      <c r="E39" s="230"/>
      <c r="F39" s="230"/>
      <c r="G39" s="230"/>
      <c r="H39" s="114"/>
      <c r="I39" s="232"/>
      <c r="J39" s="232"/>
    </row>
    <row r="40" spans="2:10" ht="28.5">
      <c r="B40" s="121" t="s">
        <v>205</v>
      </c>
      <c r="C40" s="119">
        <v>25</v>
      </c>
      <c r="D40" s="230"/>
      <c r="E40" s="230"/>
      <c r="F40" s="230"/>
      <c r="G40" s="230"/>
      <c r="H40" s="114"/>
      <c r="I40" s="232"/>
      <c r="J40" s="232"/>
    </row>
    <row r="41" spans="2:10" ht="15">
      <c r="B41" s="114"/>
      <c r="C41" s="114"/>
      <c r="D41" s="114"/>
      <c r="E41" s="114"/>
      <c r="F41" s="114"/>
      <c r="G41" s="114"/>
      <c r="H41" s="114"/>
      <c r="I41" s="114"/>
      <c r="J41" s="114"/>
    </row>
    <row r="42" spans="2:10" ht="15">
      <c r="B42" s="114"/>
      <c r="C42" s="114"/>
      <c r="D42" s="114"/>
      <c r="E42" s="114"/>
      <c r="F42" s="114"/>
      <c r="G42" s="114"/>
      <c r="H42" s="114"/>
      <c r="I42" s="114"/>
      <c r="J42" s="114"/>
    </row>
    <row r="43" spans="2:10" ht="15.75" thickBot="1">
      <c r="B43" s="110" t="s">
        <v>76</v>
      </c>
      <c r="C43" s="111"/>
      <c r="D43" s="112"/>
      <c r="E43" s="112"/>
      <c r="F43" s="112"/>
      <c r="G43" s="112"/>
      <c r="H43" s="112"/>
      <c r="I43" s="112"/>
      <c r="J43" s="112"/>
    </row>
    <row r="44" spans="2:10" ht="65.25" customHeight="1" thickBot="1">
      <c r="B44" s="280"/>
      <c r="C44" s="281"/>
      <c r="D44" s="281"/>
      <c r="E44" s="281"/>
      <c r="F44" s="281"/>
      <c r="G44" s="281"/>
      <c r="H44" s="281"/>
      <c r="I44" s="281"/>
      <c r="J44" s="282"/>
    </row>
    <row r="45" spans="2:10" ht="15">
      <c r="B45" s="114"/>
      <c r="C45" s="114"/>
      <c r="D45" s="114"/>
      <c r="E45" s="114"/>
      <c r="F45" s="114"/>
      <c r="G45" s="114"/>
      <c r="H45" s="114"/>
      <c r="I45" s="114"/>
      <c r="J45" s="114"/>
    </row>
    <row r="46" spans="2:10" ht="15">
      <c r="B46" s="114"/>
      <c r="C46" s="114"/>
      <c r="D46" s="114"/>
      <c r="E46" s="114"/>
      <c r="F46" s="114"/>
      <c r="G46" s="114"/>
      <c r="H46" s="114"/>
      <c r="I46" s="114"/>
      <c r="J46" s="114"/>
    </row>
  </sheetData>
  <sheetProtection/>
  <mergeCells count="1">
    <mergeCell ref="B44:J44"/>
  </mergeCells>
  <dataValidations count="1">
    <dataValidation type="whole" allowBlank="1" showErrorMessage="1" errorTitle="Pozor!" error="Je nezbytné vložit numerickou hodnotu!" sqref="J43">
      <formula1>0</formula1>
      <formula2>999999</formula2>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2"/>
  <sheetViews>
    <sheetView zoomScalePageLayoutView="0" workbookViewId="0" topLeftCell="A16">
      <selection activeCell="S27" sqref="S27"/>
    </sheetView>
  </sheetViews>
  <sheetFormatPr defaultColWidth="9.00390625" defaultRowHeight="12.75"/>
  <cols>
    <col min="1" max="1" width="3.75390625" style="113" customWidth="1"/>
    <col min="2" max="2" width="9.25390625" style="51" customWidth="1"/>
    <col min="3" max="3" width="25.25390625" style="51" customWidth="1"/>
    <col min="4" max="4" width="6.25390625" style="51" customWidth="1"/>
    <col min="5" max="5" width="11.125" style="51" customWidth="1"/>
    <col min="6" max="6" width="11.00390625" style="51" customWidth="1"/>
    <col min="7" max="7" width="13.625" style="51" customWidth="1"/>
    <col min="8" max="8" width="11.25390625" style="51" customWidth="1"/>
    <col min="9" max="9" width="10.125" style="51" customWidth="1"/>
    <col min="10" max="10" width="11.25390625" style="51" customWidth="1"/>
    <col min="11" max="11" width="12.875" style="51" customWidth="1"/>
    <col min="12" max="12" width="10.00390625" style="51" customWidth="1"/>
    <col min="13" max="13" width="10.625" style="51" customWidth="1"/>
    <col min="14" max="14" width="19.75390625" style="51" customWidth="1"/>
    <col min="15" max="15" width="9.125" style="51" customWidth="1"/>
    <col min="16" max="16" width="7.125" style="51" customWidth="1"/>
    <col min="17" max="17" width="26.375" style="51" customWidth="1"/>
    <col min="18" max="18" width="9.125" style="51" customWidth="1"/>
    <col min="19" max="19" width="13.75390625" style="51" bestFit="1" customWidth="1"/>
    <col min="20" max="20" width="16.25390625" style="51" customWidth="1"/>
    <col min="21" max="16384" width="9.125" style="51" customWidth="1"/>
  </cols>
  <sheetData>
    <row r="1" spans="2:20" ht="15">
      <c r="B1" s="114"/>
      <c r="C1" s="114"/>
      <c r="D1" s="114"/>
      <c r="E1" s="114"/>
      <c r="F1" s="114"/>
      <c r="G1" s="114"/>
      <c r="H1" s="114"/>
      <c r="I1" s="114"/>
      <c r="J1" s="114"/>
      <c r="K1" s="114"/>
      <c r="L1" s="114"/>
      <c r="M1" s="114"/>
      <c r="N1" s="107"/>
      <c r="O1" s="114"/>
      <c r="P1" s="114"/>
      <c r="Q1" s="107"/>
      <c r="R1" s="114"/>
      <c r="S1" s="114"/>
      <c r="T1" s="107" t="s">
        <v>642</v>
      </c>
    </row>
    <row r="2" spans="2:20" ht="15">
      <c r="B2" s="110" t="s">
        <v>216</v>
      </c>
      <c r="C2" s="114"/>
      <c r="D2" s="114"/>
      <c r="E2" s="114"/>
      <c r="F2" s="114"/>
      <c r="G2" s="114"/>
      <c r="H2" s="114"/>
      <c r="I2" s="114"/>
      <c r="J2" s="114"/>
      <c r="K2" s="114"/>
      <c r="L2" s="114"/>
      <c r="M2" s="114"/>
      <c r="N2" s="114"/>
      <c r="O2" s="114"/>
      <c r="P2" s="114"/>
      <c r="Q2" s="114"/>
      <c r="R2" s="114"/>
      <c r="S2" s="114"/>
      <c r="T2" s="114"/>
    </row>
    <row r="3" spans="2:20" ht="15">
      <c r="B3" s="287"/>
      <c r="C3" s="287"/>
      <c r="D3" s="288" t="s">
        <v>17</v>
      </c>
      <c r="E3" s="288" t="s">
        <v>22</v>
      </c>
      <c r="F3" s="288" t="s">
        <v>206</v>
      </c>
      <c r="G3" s="288"/>
      <c r="H3" s="288"/>
      <c r="I3" s="288"/>
      <c r="J3" s="114"/>
      <c r="K3" s="114"/>
      <c r="L3" s="114"/>
      <c r="M3" s="68"/>
      <c r="N3" s="68"/>
      <c r="O3" s="114"/>
      <c r="P3" s="77"/>
      <c r="Q3" s="77" t="s">
        <v>151</v>
      </c>
      <c r="R3" s="114"/>
      <c r="S3" s="77"/>
      <c r="T3" s="77" t="s">
        <v>151</v>
      </c>
    </row>
    <row r="4" spans="2:20" ht="90">
      <c r="B4" s="287"/>
      <c r="C4" s="287"/>
      <c r="D4" s="288"/>
      <c r="E4" s="288"/>
      <c r="F4" s="77" t="s">
        <v>207</v>
      </c>
      <c r="G4" s="77" t="s">
        <v>347</v>
      </c>
      <c r="H4" s="77" t="s">
        <v>358</v>
      </c>
      <c r="I4" s="77" t="s">
        <v>347</v>
      </c>
      <c r="J4" s="114"/>
      <c r="K4" s="114"/>
      <c r="L4" s="114"/>
      <c r="M4" s="68"/>
      <c r="N4" s="68"/>
      <c r="O4" s="114"/>
      <c r="P4" s="67" t="str">
        <f>IF(I6&lt;=H6,"ok","chyba")</f>
        <v>ok</v>
      </c>
      <c r="Q4" s="67" t="s">
        <v>359</v>
      </c>
      <c r="R4" s="114"/>
      <c r="S4" s="67" t="str">
        <f>IF(SUM(E7:E15)&lt;=E6,"ok","chyba")</f>
        <v>ok</v>
      </c>
      <c r="T4" s="67" t="s">
        <v>672</v>
      </c>
    </row>
    <row r="5" spans="2:20" ht="45">
      <c r="B5" s="289" t="s">
        <v>15</v>
      </c>
      <c r="C5" s="289"/>
      <c r="D5" s="67" t="s">
        <v>16</v>
      </c>
      <c r="E5" s="67">
        <v>1</v>
      </c>
      <c r="F5" s="67">
        <v>2</v>
      </c>
      <c r="G5" s="67">
        <v>3</v>
      </c>
      <c r="H5" s="67">
        <v>4</v>
      </c>
      <c r="I5" s="67">
        <v>5</v>
      </c>
      <c r="J5" s="114"/>
      <c r="K5" s="114"/>
      <c r="L5" s="114"/>
      <c r="M5" s="68"/>
      <c r="N5" s="68"/>
      <c r="O5" s="114"/>
      <c r="P5" s="67" t="str">
        <f>IF(G6&lt;=F6,"ok","chyba")</f>
        <v>ok</v>
      </c>
      <c r="Q5" s="67" t="s">
        <v>360</v>
      </c>
      <c r="R5" s="114"/>
      <c r="S5" s="114"/>
      <c r="T5" s="114"/>
    </row>
    <row r="6" spans="1:20" ht="30">
      <c r="A6" s="116"/>
      <c r="B6" s="283" t="s">
        <v>126</v>
      </c>
      <c r="C6" s="283"/>
      <c r="D6" s="67">
        <v>26</v>
      </c>
      <c r="E6" s="57"/>
      <c r="F6" s="57"/>
      <c r="G6" s="57"/>
      <c r="H6" s="57"/>
      <c r="I6" s="57"/>
      <c r="J6" s="114"/>
      <c r="K6" s="114"/>
      <c r="L6" s="114"/>
      <c r="M6" s="68"/>
      <c r="N6" s="68"/>
      <c r="O6" s="114"/>
      <c r="P6" s="67" t="str">
        <f>IF(E6=F6+H6,"ok ","chyba")</f>
        <v>ok </v>
      </c>
      <c r="Q6" s="67" t="s">
        <v>361</v>
      </c>
      <c r="R6" s="114"/>
      <c r="S6" s="114"/>
      <c r="T6" s="114"/>
    </row>
    <row r="7" spans="2:20" ht="30">
      <c r="B7" s="283" t="s">
        <v>208</v>
      </c>
      <c r="C7" s="121" t="s">
        <v>209</v>
      </c>
      <c r="D7" s="119">
        <v>27</v>
      </c>
      <c r="E7" s="119"/>
      <c r="F7" s="119"/>
      <c r="G7" s="119"/>
      <c r="H7" s="119"/>
      <c r="I7" s="119"/>
      <c r="J7" s="114"/>
      <c r="K7" s="114"/>
      <c r="L7" s="114"/>
      <c r="M7" s="68"/>
      <c r="N7" s="68"/>
      <c r="O7" s="114"/>
      <c r="P7" s="67" t="str">
        <f>IF(E7=F7+H7,"ok","chyba")</f>
        <v>ok</v>
      </c>
      <c r="Q7" s="67" t="s">
        <v>362</v>
      </c>
      <c r="R7" s="114"/>
      <c r="S7" s="114"/>
      <c r="T7" s="114"/>
    </row>
    <row r="8" spans="2:20" ht="30">
      <c r="B8" s="283"/>
      <c r="C8" s="121" t="s">
        <v>210</v>
      </c>
      <c r="D8" s="119">
        <v>28</v>
      </c>
      <c r="E8" s="119"/>
      <c r="F8" s="119"/>
      <c r="G8" s="119"/>
      <c r="H8" s="119"/>
      <c r="I8" s="119"/>
      <c r="J8" s="114"/>
      <c r="K8" s="114"/>
      <c r="L8" s="114"/>
      <c r="M8" s="68"/>
      <c r="N8" s="68"/>
      <c r="O8" s="114"/>
      <c r="P8" s="67" t="str">
        <f>IF(E8=F8+H8,"ok","chyba")</f>
        <v>ok</v>
      </c>
      <c r="Q8" s="67" t="s">
        <v>673</v>
      </c>
      <c r="R8" s="114"/>
      <c r="S8" s="114"/>
      <c r="T8" s="114"/>
    </row>
    <row r="9" spans="2:20" ht="30">
      <c r="B9" s="283"/>
      <c r="C9" s="127" t="s">
        <v>211</v>
      </c>
      <c r="D9" s="67">
        <v>29</v>
      </c>
      <c r="E9" s="79"/>
      <c r="F9" s="79"/>
      <c r="G9" s="79"/>
      <c r="H9" s="79"/>
      <c r="I9" s="79"/>
      <c r="J9" s="114"/>
      <c r="K9" s="114"/>
      <c r="L9" s="114"/>
      <c r="M9" s="68"/>
      <c r="N9" s="68"/>
      <c r="O9" s="114"/>
      <c r="P9" s="67" t="str">
        <f>IF(E9=F9+H9,"ok","chyba")</f>
        <v>ok</v>
      </c>
      <c r="Q9" s="67" t="s">
        <v>363</v>
      </c>
      <c r="R9" s="114"/>
      <c r="S9" s="114"/>
      <c r="T9" s="114"/>
    </row>
    <row r="10" spans="2:20" ht="30">
      <c r="B10" s="283"/>
      <c r="C10" s="121" t="s">
        <v>212</v>
      </c>
      <c r="D10" s="119">
        <v>30</v>
      </c>
      <c r="E10" s="119"/>
      <c r="F10" s="233" t="s">
        <v>18</v>
      </c>
      <c r="G10" s="233" t="s">
        <v>18</v>
      </c>
      <c r="H10" s="119"/>
      <c r="I10" s="119"/>
      <c r="J10" s="114"/>
      <c r="K10" s="114"/>
      <c r="L10" s="114"/>
      <c r="M10" s="68"/>
      <c r="N10" s="68"/>
      <c r="O10" s="114"/>
      <c r="P10" s="67" t="str">
        <f>IF(E10=H10,"ok","chyba")</f>
        <v>ok</v>
      </c>
      <c r="Q10" s="225" t="s">
        <v>364</v>
      </c>
      <c r="R10" s="114"/>
      <c r="S10" s="114"/>
      <c r="T10" s="114"/>
    </row>
    <row r="11" spans="2:20" ht="30">
      <c r="B11" s="283"/>
      <c r="C11" s="121" t="s">
        <v>677</v>
      </c>
      <c r="D11" s="119">
        <v>31</v>
      </c>
      <c r="E11" s="119"/>
      <c r="F11" s="119"/>
      <c r="G11" s="119"/>
      <c r="H11" s="119"/>
      <c r="I11" s="119"/>
      <c r="J11" s="114"/>
      <c r="K11" s="114"/>
      <c r="L11" s="114"/>
      <c r="M11" s="68"/>
      <c r="N11" s="68"/>
      <c r="O11" s="114"/>
      <c r="P11" s="67" t="str">
        <f>IF(E11=F11+H11,"ok","chyba")</f>
        <v>ok</v>
      </c>
      <c r="Q11" s="67" t="s">
        <v>669</v>
      </c>
      <c r="R11" s="114"/>
      <c r="S11" s="114"/>
      <c r="T11" s="114"/>
    </row>
    <row r="12" spans="2:20" ht="42.75">
      <c r="B12" s="283"/>
      <c r="C12" s="85" t="s">
        <v>213</v>
      </c>
      <c r="D12" s="67">
        <v>32</v>
      </c>
      <c r="E12" s="79"/>
      <c r="F12" s="234" t="s">
        <v>18</v>
      </c>
      <c r="G12" s="234" t="s">
        <v>18</v>
      </c>
      <c r="H12" s="79"/>
      <c r="I12" s="79"/>
      <c r="J12" s="114"/>
      <c r="K12" s="114"/>
      <c r="L12" s="114"/>
      <c r="M12" s="68"/>
      <c r="N12" s="68"/>
      <c r="O12" s="114"/>
      <c r="P12" s="67" t="str">
        <f>IF(E12=H12,"ok","chyba")</f>
        <v>ok</v>
      </c>
      <c r="Q12" s="67" t="s">
        <v>364</v>
      </c>
      <c r="R12" s="114"/>
      <c r="S12" s="114"/>
      <c r="T12" s="114"/>
    </row>
    <row r="13" spans="2:20" ht="30">
      <c r="B13" s="283"/>
      <c r="C13" s="121" t="s">
        <v>214</v>
      </c>
      <c r="D13" s="119">
        <v>33</v>
      </c>
      <c r="E13" s="119"/>
      <c r="F13" s="119"/>
      <c r="G13" s="119"/>
      <c r="H13" s="119"/>
      <c r="I13" s="119"/>
      <c r="J13" s="114"/>
      <c r="K13" s="114"/>
      <c r="L13" s="114"/>
      <c r="M13" s="68"/>
      <c r="N13" s="68"/>
      <c r="O13" s="114"/>
      <c r="P13" s="67" t="str">
        <f>IF(E13=F13+H13,"ok","chyba")</f>
        <v>ok</v>
      </c>
      <c r="Q13" s="67" t="s">
        <v>670</v>
      </c>
      <c r="R13" s="114"/>
      <c r="S13" s="114"/>
      <c r="T13" s="114"/>
    </row>
    <row r="14" spans="2:20" ht="30">
      <c r="B14" s="283"/>
      <c r="C14" s="121" t="s">
        <v>215</v>
      </c>
      <c r="D14" s="119">
        <v>34</v>
      </c>
      <c r="E14" s="119"/>
      <c r="F14" s="233" t="s">
        <v>18</v>
      </c>
      <c r="G14" s="233" t="s">
        <v>18</v>
      </c>
      <c r="H14" s="119"/>
      <c r="I14" s="119"/>
      <c r="J14" s="114"/>
      <c r="K14" s="114"/>
      <c r="L14" s="114"/>
      <c r="M14" s="68"/>
      <c r="N14" s="68"/>
      <c r="O14" s="114"/>
      <c r="P14" s="67" t="str">
        <f>IF(E14=H14,"ok","chyba")</f>
        <v>ok</v>
      </c>
      <c r="Q14" s="225" t="s">
        <v>674</v>
      </c>
      <c r="R14" s="114"/>
      <c r="S14" s="114"/>
      <c r="T14" s="114"/>
    </row>
    <row r="15" spans="2:20" ht="30">
      <c r="B15" s="283"/>
      <c r="C15" s="85" t="s">
        <v>25</v>
      </c>
      <c r="D15" s="67">
        <v>35</v>
      </c>
      <c r="E15" s="57"/>
      <c r="F15" s="57"/>
      <c r="G15" s="57"/>
      <c r="H15" s="57"/>
      <c r="I15" s="57"/>
      <c r="J15" s="114"/>
      <c r="K15" s="114"/>
      <c r="L15" s="114"/>
      <c r="M15" s="68"/>
      <c r="N15" s="68"/>
      <c r="O15" s="114"/>
      <c r="P15" s="225" t="str">
        <f>IF(E15=F15+H15,"ok","chyba")</f>
        <v>ok</v>
      </c>
      <c r="Q15" s="67" t="s">
        <v>671</v>
      </c>
      <c r="R15" s="114"/>
      <c r="S15" s="114"/>
      <c r="T15" s="114"/>
    </row>
    <row r="16" spans="2:20" ht="15">
      <c r="B16" s="82"/>
      <c r="C16" s="82"/>
      <c r="D16" s="68"/>
      <c r="E16" s="117"/>
      <c r="F16" s="117"/>
      <c r="G16" s="117"/>
      <c r="H16" s="117"/>
      <c r="I16" s="117"/>
      <c r="J16" s="114"/>
      <c r="K16" s="114"/>
      <c r="L16" s="114"/>
      <c r="M16" s="114"/>
      <c r="N16" s="114"/>
      <c r="O16" s="114"/>
      <c r="P16" s="114"/>
      <c r="Q16" s="114"/>
      <c r="R16" s="114"/>
      <c r="S16" s="114"/>
      <c r="T16" s="114"/>
    </row>
    <row r="17" spans="2:20" ht="15">
      <c r="B17" s="114"/>
      <c r="C17" s="114"/>
      <c r="D17" s="114"/>
      <c r="E17" s="114"/>
      <c r="F17" s="114"/>
      <c r="G17" s="114"/>
      <c r="H17" s="114"/>
      <c r="I17" s="114"/>
      <c r="J17" s="114"/>
      <c r="K17" s="114"/>
      <c r="L17" s="114"/>
      <c r="M17" s="114"/>
      <c r="N17" s="114"/>
      <c r="O17" s="114"/>
      <c r="P17" s="114"/>
      <c r="Q17" s="114"/>
      <c r="R17" s="114"/>
      <c r="S17" s="114"/>
      <c r="T17" s="114"/>
    </row>
    <row r="18" spans="2:20" ht="15">
      <c r="B18" s="122" t="s">
        <v>218</v>
      </c>
      <c r="C18" s="123"/>
      <c r="D18" s="123"/>
      <c r="E18" s="114"/>
      <c r="F18" s="114"/>
      <c r="G18" s="114"/>
      <c r="H18" s="114"/>
      <c r="I18" s="114"/>
      <c r="J18" s="114"/>
      <c r="K18" s="114"/>
      <c r="L18" s="114"/>
      <c r="M18" s="114"/>
      <c r="N18" s="114"/>
      <c r="O18" s="114"/>
      <c r="P18" s="114"/>
      <c r="Q18" s="114"/>
      <c r="R18" s="114"/>
      <c r="S18" s="114"/>
      <c r="T18" s="114"/>
    </row>
    <row r="19" spans="2:20" ht="15">
      <c r="B19" s="122" t="s">
        <v>678</v>
      </c>
      <c r="C19" s="123"/>
      <c r="D19" s="123"/>
      <c r="E19" s="114"/>
      <c r="F19" s="114"/>
      <c r="G19" s="114"/>
      <c r="H19" s="114"/>
      <c r="I19" s="114"/>
      <c r="J19" s="114"/>
      <c r="K19" s="114"/>
      <c r="L19" s="114"/>
      <c r="M19" s="114"/>
      <c r="N19" s="114"/>
      <c r="O19" s="114"/>
      <c r="P19" s="114"/>
      <c r="Q19" s="114"/>
      <c r="R19" s="114"/>
      <c r="S19" s="114"/>
      <c r="T19" s="114"/>
    </row>
    <row r="20" spans="2:20" ht="13.5" customHeight="1">
      <c r="B20" s="288"/>
      <c r="C20" s="288"/>
      <c r="D20" s="284" t="s">
        <v>17</v>
      </c>
      <c r="E20" s="284" t="s">
        <v>160</v>
      </c>
      <c r="F20" s="284" t="s">
        <v>161</v>
      </c>
      <c r="G20" s="284" t="s">
        <v>162</v>
      </c>
      <c r="H20" s="284" t="s">
        <v>163</v>
      </c>
      <c r="I20" s="284" t="s">
        <v>167</v>
      </c>
      <c r="J20" s="284"/>
      <c r="K20" s="284"/>
      <c r="L20" s="284"/>
      <c r="M20" s="284"/>
      <c r="N20" s="284" t="s">
        <v>22</v>
      </c>
      <c r="O20" s="114"/>
      <c r="P20" s="77"/>
      <c r="Q20" s="77" t="s">
        <v>151</v>
      </c>
      <c r="R20" s="114"/>
      <c r="S20" s="77"/>
      <c r="T20" s="77" t="s">
        <v>151</v>
      </c>
    </row>
    <row r="21" spans="2:20" ht="85.5">
      <c r="B21" s="288"/>
      <c r="C21" s="288"/>
      <c r="D21" s="284"/>
      <c r="E21" s="284"/>
      <c r="F21" s="284"/>
      <c r="G21" s="284"/>
      <c r="H21" s="284"/>
      <c r="I21" s="103" t="s">
        <v>168</v>
      </c>
      <c r="J21" s="103" t="s">
        <v>169</v>
      </c>
      <c r="K21" s="103" t="s">
        <v>170</v>
      </c>
      <c r="L21" s="103" t="s">
        <v>171</v>
      </c>
      <c r="M21" s="103" t="s">
        <v>217</v>
      </c>
      <c r="N21" s="284"/>
      <c r="O21" s="114"/>
      <c r="P21" s="67" t="str">
        <f>IF(N23=E23+F23+G23+H23,"ok","chyba")</f>
        <v>ok</v>
      </c>
      <c r="Q21" s="67" t="s">
        <v>653</v>
      </c>
      <c r="R21" s="114"/>
      <c r="S21" s="67" t="str">
        <f>IF(I23+I24=I25,"ok","chyba")</f>
        <v>ok</v>
      </c>
      <c r="T21" s="67" t="s">
        <v>365</v>
      </c>
    </row>
    <row r="22" spans="2:20" ht="45">
      <c r="B22" s="286" t="s">
        <v>15</v>
      </c>
      <c r="C22" s="286"/>
      <c r="D22" s="95" t="s">
        <v>16</v>
      </c>
      <c r="E22" s="95">
        <v>1</v>
      </c>
      <c r="F22" s="95">
        <v>2</v>
      </c>
      <c r="G22" s="95">
        <v>3</v>
      </c>
      <c r="H22" s="95">
        <v>4</v>
      </c>
      <c r="I22" s="95">
        <v>5</v>
      </c>
      <c r="J22" s="95">
        <v>6</v>
      </c>
      <c r="K22" s="95">
        <v>7</v>
      </c>
      <c r="L22" s="95">
        <v>8</v>
      </c>
      <c r="M22" s="95">
        <v>9</v>
      </c>
      <c r="N22" s="95">
        <v>10</v>
      </c>
      <c r="O22" s="114"/>
      <c r="P22" s="67" t="str">
        <f>IF(N24=E24+F24+G24+H24,"ok","chyba")</f>
        <v>ok</v>
      </c>
      <c r="Q22" s="67" t="s">
        <v>654</v>
      </c>
      <c r="R22" s="114"/>
      <c r="S22" s="67" t="str">
        <f>IF(J23+J24=J25,"ok","chyba")</f>
        <v>ok</v>
      </c>
      <c r="T22" s="67" t="s">
        <v>366</v>
      </c>
    </row>
    <row r="23" spans="2:20" ht="44.25" customHeight="1">
      <c r="B23" s="285" t="s">
        <v>164</v>
      </c>
      <c r="C23" s="285"/>
      <c r="D23" s="67">
        <v>36</v>
      </c>
      <c r="E23" s="57"/>
      <c r="F23" s="57"/>
      <c r="G23" s="57"/>
      <c r="H23" s="57"/>
      <c r="I23" s="57"/>
      <c r="J23" s="57"/>
      <c r="K23" s="57"/>
      <c r="L23" s="57"/>
      <c r="M23" s="57"/>
      <c r="N23" s="57"/>
      <c r="O23" s="114"/>
      <c r="P23" s="67" t="str">
        <f>IF(N25=E25+F25+G25+H25,"ok","chyba")</f>
        <v>ok</v>
      </c>
      <c r="Q23" s="67" t="s">
        <v>655</v>
      </c>
      <c r="R23" s="114"/>
      <c r="S23" s="67" t="str">
        <f>IF(K23+K24=K25,"ok","chyba")</f>
        <v>ok</v>
      </c>
      <c r="T23" s="67" t="s">
        <v>367</v>
      </c>
    </row>
    <row r="24" spans="2:20" ht="45">
      <c r="B24" s="285" t="s">
        <v>165</v>
      </c>
      <c r="C24" s="285"/>
      <c r="D24" s="67">
        <v>37</v>
      </c>
      <c r="E24" s="57"/>
      <c r="F24" s="57"/>
      <c r="G24" s="57"/>
      <c r="H24" s="57"/>
      <c r="I24" s="57"/>
      <c r="J24" s="57"/>
      <c r="K24" s="57"/>
      <c r="L24" s="57"/>
      <c r="M24" s="57"/>
      <c r="N24" s="57"/>
      <c r="O24" s="114"/>
      <c r="P24" s="67" t="str">
        <f>IF(E23+E24=E25,"ok","chyba")</f>
        <v>ok</v>
      </c>
      <c r="Q24" s="67" t="s">
        <v>371</v>
      </c>
      <c r="R24" s="114"/>
      <c r="S24" s="67" t="str">
        <f>IF(L23+L24=L25,"ok","chyba")</f>
        <v>ok</v>
      </c>
      <c r="T24" s="67" t="s">
        <v>368</v>
      </c>
    </row>
    <row r="25" spans="2:20" ht="45">
      <c r="B25" s="285" t="s">
        <v>166</v>
      </c>
      <c r="C25" s="285"/>
      <c r="D25" s="67">
        <v>38</v>
      </c>
      <c r="E25" s="57"/>
      <c r="F25" s="57"/>
      <c r="G25" s="57"/>
      <c r="H25" s="57"/>
      <c r="I25" s="57"/>
      <c r="J25" s="57"/>
      <c r="K25" s="57"/>
      <c r="L25" s="57"/>
      <c r="M25" s="57"/>
      <c r="N25" s="57"/>
      <c r="O25" s="114"/>
      <c r="P25" s="67" t="str">
        <f>IF(F23+F24=F25,"ok","chyba")</f>
        <v>ok</v>
      </c>
      <c r="Q25" s="67" t="s">
        <v>372</v>
      </c>
      <c r="R25" s="114"/>
      <c r="S25" s="67" t="str">
        <f>IF(M23+M24=M25,"ok","chyba")</f>
        <v>ok</v>
      </c>
      <c r="T25" s="67" t="s">
        <v>369</v>
      </c>
    </row>
    <row r="26" spans="2:20" ht="45">
      <c r="B26" s="61"/>
      <c r="C26" s="61"/>
      <c r="D26" s="68"/>
      <c r="E26" s="117"/>
      <c r="F26" s="117"/>
      <c r="G26" s="117"/>
      <c r="H26" s="117"/>
      <c r="I26" s="117"/>
      <c r="J26" s="117"/>
      <c r="K26" s="117"/>
      <c r="L26" s="117"/>
      <c r="M26" s="117"/>
      <c r="N26" s="117"/>
      <c r="O26" s="114"/>
      <c r="P26" s="67" t="str">
        <f>IF(G23+G24=G25,"ok","chyba")</f>
        <v>ok</v>
      </c>
      <c r="Q26" s="67" t="s">
        <v>373</v>
      </c>
      <c r="R26" s="114"/>
      <c r="S26" s="67" t="str">
        <f>IF(N23+N24=N25,"ok","chyba")</f>
        <v>ok</v>
      </c>
      <c r="T26" s="67" t="s">
        <v>370</v>
      </c>
    </row>
    <row r="27" spans="2:20" ht="30">
      <c r="B27" s="114"/>
      <c r="C27" s="114"/>
      <c r="D27" s="114"/>
      <c r="E27" s="114"/>
      <c r="F27" s="114"/>
      <c r="G27" s="114"/>
      <c r="H27" s="114"/>
      <c r="I27" s="114"/>
      <c r="J27" s="114"/>
      <c r="K27" s="114"/>
      <c r="L27" s="114"/>
      <c r="M27" s="114"/>
      <c r="N27" s="114"/>
      <c r="O27" s="114"/>
      <c r="P27" s="67" t="str">
        <f>IF(H23+H24=H25,"ok","chyba")</f>
        <v>ok</v>
      </c>
      <c r="Q27" s="67" t="s">
        <v>374</v>
      </c>
      <c r="R27" s="114"/>
      <c r="S27" s="114"/>
      <c r="T27" s="114"/>
    </row>
    <row r="28" spans="2:20" ht="15.75" thickBot="1">
      <c r="B28" s="110" t="s">
        <v>76</v>
      </c>
      <c r="C28" s="111"/>
      <c r="D28" s="112"/>
      <c r="E28" s="112"/>
      <c r="F28" s="112"/>
      <c r="G28" s="112"/>
      <c r="H28" s="112"/>
      <c r="I28" s="112"/>
      <c r="J28" s="112"/>
      <c r="K28" s="114"/>
      <c r="L28" s="114"/>
      <c r="M28" s="114"/>
      <c r="N28" s="114"/>
      <c r="O28" s="114"/>
      <c r="P28" s="68"/>
      <c r="Q28" s="68"/>
      <c r="R28" s="114"/>
      <c r="S28" s="114"/>
      <c r="T28" s="114"/>
    </row>
    <row r="29" spans="2:20" ht="81.75" customHeight="1" thickBot="1">
      <c r="B29" s="280"/>
      <c r="C29" s="281"/>
      <c r="D29" s="281"/>
      <c r="E29" s="281"/>
      <c r="F29" s="281"/>
      <c r="G29" s="281"/>
      <c r="H29" s="281"/>
      <c r="I29" s="281"/>
      <c r="J29" s="281"/>
      <c r="K29" s="281"/>
      <c r="L29" s="281"/>
      <c r="M29" s="281"/>
      <c r="N29" s="281"/>
      <c r="O29" s="281"/>
      <c r="P29" s="281"/>
      <c r="Q29" s="281"/>
      <c r="R29" s="281"/>
      <c r="S29" s="281"/>
      <c r="T29" s="282"/>
    </row>
    <row r="30" spans="2:20" ht="15">
      <c r="B30" s="114"/>
      <c r="C30" s="114"/>
      <c r="D30" s="114"/>
      <c r="E30" s="114"/>
      <c r="F30" s="114"/>
      <c r="G30" s="114"/>
      <c r="H30" s="114"/>
      <c r="I30" s="114"/>
      <c r="J30" s="114"/>
      <c r="K30" s="114"/>
      <c r="L30" s="114"/>
      <c r="M30" s="114"/>
      <c r="N30" s="114"/>
      <c r="O30" s="114"/>
      <c r="P30" s="114"/>
      <c r="Q30" s="114"/>
      <c r="R30" s="114"/>
      <c r="S30" s="114"/>
      <c r="T30" s="114"/>
    </row>
    <row r="31" spans="2:20" ht="15">
      <c r="B31" s="114"/>
      <c r="C31" s="114"/>
      <c r="D31" s="114"/>
      <c r="E31" s="114"/>
      <c r="F31" s="114"/>
      <c r="G31" s="114"/>
      <c r="H31" s="114"/>
      <c r="I31" s="114"/>
      <c r="J31" s="114"/>
      <c r="K31" s="114"/>
      <c r="L31" s="114"/>
      <c r="M31" s="114"/>
      <c r="N31" s="114"/>
      <c r="O31" s="114"/>
      <c r="P31" s="114"/>
      <c r="Q31" s="114"/>
      <c r="R31" s="114"/>
      <c r="S31" s="114"/>
      <c r="T31" s="114"/>
    </row>
    <row r="32" spans="19:20" ht="15">
      <c r="S32" s="189"/>
      <c r="T32" s="189"/>
    </row>
  </sheetData>
  <sheetProtection/>
  <mergeCells count="20">
    <mergeCell ref="B3:C4"/>
    <mergeCell ref="D3:D4"/>
    <mergeCell ref="E3:E4"/>
    <mergeCell ref="F3:I3"/>
    <mergeCell ref="B5:C5"/>
    <mergeCell ref="N20:N21"/>
    <mergeCell ref="D20:D21"/>
    <mergeCell ref="B20:C21"/>
    <mergeCell ref="E20:E21"/>
    <mergeCell ref="F20:F21"/>
    <mergeCell ref="B6:C6"/>
    <mergeCell ref="B29:T29"/>
    <mergeCell ref="G20:G21"/>
    <mergeCell ref="H20:H21"/>
    <mergeCell ref="I20:M20"/>
    <mergeCell ref="B7:B15"/>
    <mergeCell ref="B23:C23"/>
    <mergeCell ref="B24:C24"/>
    <mergeCell ref="B25:C25"/>
    <mergeCell ref="B22:C22"/>
  </mergeCells>
  <dataValidations count="1">
    <dataValidation type="whole" allowBlank="1" showErrorMessage="1" errorTitle="Pozor!" error="Je nezbytné vložit numerickou hodnotu!" sqref="J28">
      <formula1>0</formula1>
      <formula2>999999</formula2>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R42"/>
  <sheetViews>
    <sheetView zoomScalePageLayoutView="0" workbookViewId="0" topLeftCell="A22">
      <selection activeCell="D8" sqref="D8:D15"/>
    </sheetView>
  </sheetViews>
  <sheetFormatPr defaultColWidth="9.00390625" defaultRowHeight="12.75"/>
  <cols>
    <col min="1" max="1" width="3.375" style="108" customWidth="1"/>
    <col min="2" max="2" width="20.875" style="108" customWidth="1"/>
    <col min="3" max="3" width="23.00390625" style="108" customWidth="1"/>
    <col min="4" max="5" width="11.875" style="108" customWidth="1"/>
    <col min="6" max="6" width="15.125" style="108" customWidth="1"/>
    <col min="7" max="7" width="12.625" style="108" customWidth="1"/>
    <col min="8" max="8" width="12.25390625" style="108" customWidth="1"/>
    <col min="9" max="9" width="10.00390625" style="108" customWidth="1"/>
    <col min="10" max="10" width="9.75390625" style="108" customWidth="1"/>
    <col min="11" max="11" width="10.25390625" style="108" customWidth="1"/>
    <col min="12" max="12" width="13.25390625" style="108" customWidth="1"/>
    <col min="13" max="14" width="10.125" style="108" customWidth="1"/>
    <col min="15" max="15" width="9.125" style="108" customWidth="1"/>
    <col min="16" max="16" width="6.375" style="108" customWidth="1"/>
    <col min="17" max="17" width="9.125" style="108" customWidth="1"/>
    <col min="18" max="18" width="26.25390625" style="108" customWidth="1"/>
    <col min="19" max="16384" width="9.125" style="108" customWidth="1"/>
  </cols>
  <sheetData>
    <row r="1" spans="2:18" ht="15">
      <c r="B1" s="106"/>
      <c r="C1" s="106"/>
      <c r="D1" s="106"/>
      <c r="E1" s="106"/>
      <c r="F1" s="106"/>
      <c r="G1" s="106"/>
      <c r="H1" s="106"/>
      <c r="I1" s="106"/>
      <c r="J1" s="106"/>
      <c r="K1" s="107"/>
      <c r="L1" s="107"/>
      <c r="M1" s="107"/>
      <c r="N1" s="106"/>
      <c r="O1" s="106"/>
      <c r="P1" s="107"/>
      <c r="Q1" s="106"/>
      <c r="R1" s="107" t="s">
        <v>643</v>
      </c>
    </row>
    <row r="2" spans="2:18" ht="15">
      <c r="B2" s="71" t="s">
        <v>229</v>
      </c>
      <c r="C2" s="114"/>
      <c r="D2" s="114"/>
      <c r="E2" s="114"/>
      <c r="F2" s="114"/>
      <c r="G2" s="114"/>
      <c r="H2" s="114"/>
      <c r="I2" s="114"/>
      <c r="J2" s="114"/>
      <c r="K2" s="114"/>
      <c r="L2" s="114"/>
      <c r="M2" s="114"/>
      <c r="N2" s="114"/>
      <c r="O2" s="114"/>
      <c r="P2" s="114"/>
      <c r="Q2" s="114"/>
      <c r="R2" s="106"/>
    </row>
    <row r="3" spans="2:18" ht="15" customHeight="1">
      <c r="B3" s="98" t="s">
        <v>343</v>
      </c>
      <c r="C3" s="114"/>
      <c r="D3" s="114"/>
      <c r="E3" s="114"/>
      <c r="F3" s="114"/>
      <c r="G3" s="114"/>
      <c r="H3" s="114"/>
      <c r="I3" s="114"/>
      <c r="J3" s="114"/>
      <c r="K3" s="114"/>
      <c r="L3" s="114"/>
      <c r="M3" s="114"/>
      <c r="N3" s="114"/>
      <c r="O3" s="114"/>
      <c r="P3" s="114"/>
      <c r="Q3" s="114"/>
      <c r="R3" s="106"/>
    </row>
    <row r="4" spans="2:18" ht="15" customHeight="1">
      <c r="B4" s="287"/>
      <c r="C4" s="287"/>
      <c r="D4" s="288" t="s">
        <v>17</v>
      </c>
      <c r="E4" s="288" t="s">
        <v>21</v>
      </c>
      <c r="F4" s="288" t="s">
        <v>230</v>
      </c>
      <c r="G4" s="288"/>
      <c r="H4" s="288"/>
      <c r="I4" s="288"/>
      <c r="J4" s="288"/>
      <c r="K4" s="288"/>
      <c r="L4" s="288"/>
      <c r="M4" s="114"/>
      <c r="N4" s="114"/>
      <c r="O4" s="114"/>
      <c r="P4" s="114"/>
      <c r="Q4" s="114"/>
      <c r="R4" s="106"/>
    </row>
    <row r="5" spans="2:18" ht="15" customHeight="1">
      <c r="B5" s="287"/>
      <c r="C5" s="287"/>
      <c r="D5" s="288"/>
      <c r="E5" s="288"/>
      <c r="F5" s="288" t="s">
        <v>231</v>
      </c>
      <c r="G5" s="288" t="s">
        <v>232</v>
      </c>
      <c r="H5" s="288" t="s">
        <v>233</v>
      </c>
      <c r="I5" s="288"/>
      <c r="J5" s="288"/>
      <c r="K5" s="288"/>
      <c r="L5" s="288"/>
      <c r="M5" s="114"/>
      <c r="N5" s="114"/>
      <c r="O5" s="114"/>
      <c r="P5" s="114"/>
      <c r="Q5" s="114"/>
      <c r="R5" s="106"/>
    </row>
    <row r="6" spans="2:18" ht="58.5" customHeight="1">
      <c r="B6" s="287"/>
      <c r="C6" s="287"/>
      <c r="D6" s="288"/>
      <c r="E6" s="288"/>
      <c r="F6" s="288"/>
      <c r="G6" s="288"/>
      <c r="H6" s="77" t="s">
        <v>234</v>
      </c>
      <c r="I6" s="77" t="s">
        <v>235</v>
      </c>
      <c r="J6" s="77" t="s">
        <v>236</v>
      </c>
      <c r="K6" s="77" t="s">
        <v>237</v>
      </c>
      <c r="L6" s="118" t="s">
        <v>238</v>
      </c>
      <c r="M6" s="114"/>
      <c r="N6" s="114"/>
      <c r="O6" s="114"/>
      <c r="P6" s="114"/>
      <c r="Q6" s="106"/>
      <c r="R6" s="106"/>
    </row>
    <row r="7" spans="2:18" ht="15">
      <c r="B7" s="289" t="s">
        <v>15</v>
      </c>
      <c r="C7" s="289"/>
      <c r="D7" s="67" t="s">
        <v>16</v>
      </c>
      <c r="E7" s="67">
        <v>1</v>
      </c>
      <c r="F7" s="67">
        <v>2</v>
      </c>
      <c r="G7" s="67">
        <v>3</v>
      </c>
      <c r="H7" s="67">
        <v>4</v>
      </c>
      <c r="I7" s="67">
        <v>5</v>
      </c>
      <c r="J7" s="67">
        <v>6</v>
      </c>
      <c r="K7" s="67">
        <v>7</v>
      </c>
      <c r="L7" s="119">
        <v>8</v>
      </c>
      <c r="M7" s="114"/>
      <c r="N7" s="114"/>
      <c r="O7" s="114"/>
      <c r="P7" s="114"/>
      <c r="Q7" s="77"/>
      <c r="R7" s="77" t="s">
        <v>151</v>
      </c>
    </row>
    <row r="8" spans="2:18" ht="30">
      <c r="B8" s="283" t="s">
        <v>680</v>
      </c>
      <c r="C8" s="85" t="s">
        <v>104</v>
      </c>
      <c r="D8" s="67">
        <v>39</v>
      </c>
      <c r="E8" s="124"/>
      <c r="F8" s="124"/>
      <c r="G8" s="124"/>
      <c r="H8" s="124"/>
      <c r="I8" s="124"/>
      <c r="J8" s="124"/>
      <c r="K8" s="124"/>
      <c r="L8" s="120"/>
      <c r="M8" s="114"/>
      <c r="N8" s="114"/>
      <c r="O8" s="114"/>
      <c r="P8" s="114"/>
      <c r="Q8" s="67" t="str">
        <f aca="true" t="shared" si="0" ref="Q8:Q14">IF(E8=H8+I8+J8+K8+L8,"ok","chyba")</f>
        <v>ok</v>
      </c>
      <c r="R8" s="67" t="s">
        <v>375</v>
      </c>
    </row>
    <row r="9" spans="2:18" ht="30">
      <c r="B9" s="283"/>
      <c r="C9" s="85" t="s">
        <v>40</v>
      </c>
      <c r="D9" s="67">
        <v>40</v>
      </c>
      <c r="E9" s="124"/>
      <c r="F9" s="124"/>
      <c r="G9" s="124"/>
      <c r="H9" s="124"/>
      <c r="I9" s="124"/>
      <c r="J9" s="124"/>
      <c r="K9" s="124"/>
      <c r="L9" s="120"/>
      <c r="M9" s="114"/>
      <c r="N9" s="114"/>
      <c r="O9" s="114"/>
      <c r="P9" s="114"/>
      <c r="Q9" s="67" t="str">
        <f t="shared" si="0"/>
        <v>ok</v>
      </c>
      <c r="R9" s="67" t="s">
        <v>376</v>
      </c>
    </row>
    <row r="10" spans="2:18" ht="30">
      <c r="B10" s="283"/>
      <c r="C10" s="85" t="s">
        <v>105</v>
      </c>
      <c r="D10" s="67">
        <v>41</v>
      </c>
      <c r="E10" s="124"/>
      <c r="F10" s="124"/>
      <c r="G10" s="124"/>
      <c r="H10" s="124"/>
      <c r="I10" s="124"/>
      <c r="J10" s="124"/>
      <c r="K10" s="124"/>
      <c r="L10" s="120"/>
      <c r="M10" s="114"/>
      <c r="N10" s="114"/>
      <c r="O10" s="114"/>
      <c r="P10" s="114"/>
      <c r="Q10" s="67" t="str">
        <f t="shared" si="0"/>
        <v>ok</v>
      </c>
      <c r="R10" s="67" t="s">
        <v>377</v>
      </c>
    </row>
    <row r="11" spans="2:18" ht="30">
      <c r="B11" s="283"/>
      <c r="C11" s="85" t="s">
        <v>106</v>
      </c>
      <c r="D11" s="67">
        <v>42</v>
      </c>
      <c r="E11" s="124"/>
      <c r="F11" s="124"/>
      <c r="G11" s="124"/>
      <c r="H11" s="124"/>
      <c r="I11" s="124"/>
      <c r="J11" s="124"/>
      <c r="K11" s="124"/>
      <c r="L11" s="120"/>
      <c r="M11" s="114"/>
      <c r="N11" s="114"/>
      <c r="O11" s="114"/>
      <c r="P11" s="114"/>
      <c r="Q11" s="67" t="str">
        <f t="shared" si="0"/>
        <v>ok</v>
      </c>
      <c r="R11" s="67" t="s">
        <v>378</v>
      </c>
    </row>
    <row r="12" spans="2:18" ht="30">
      <c r="B12" s="283"/>
      <c r="C12" s="85" t="s">
        <v>107</v>
      </c>
      <c r="D12" s="67">
        <v>43</v>
      </c>
      <c r="E12" s="124"/>
      <c r="F12" s="124"/>
      <c r="G12" s="124"/>
      <c r="H12" s="124"/>
      <c r="I12" s="124"/>
      <c r="J12" s="124"/>
      <c r="K12" s="124"/>
      <c r="L12" s="120"/>
      <c r="M12" s="114"/>
      <c r="N12" s="114"/>
      <c r="O12" s="114"/>
      <c r="P12" s="114"/>
      <c r="Q12" s="67" t="str">
        <f t="shared" si="0"/>
        <v>ok</v>
      </c>
      <c r="R12" s="67" t="s">
        <v>379</v>
      </c>
    </row>
    <row r="13" spans="2:18" s="126" customFormat="1" ht="30">
      <c r="B13" s="283"/>
      <c r="C13" s="85" t="s">
        <v>240</v>
      </c>
      <c r="D13" s="67">
        <v>44</v>
      </c>
      <c r="E13" s="124"/>
      <c r="F13" s="124" t="s">
        <v>18</v>
      </c>
      <c r="G13" s="124"/>
      <c r="H13" s="124"/>
      <c r="I13" s="124"/>
      <c r="J13" s="124"/>
      <c r="K13" s="124"/>
      <c r="L13" s="120"/>
      <c r="M13" s="114"/>
      <c r="N13" s="114"/>
      <c r="O13" s="114"/>
      <c r="P13" s="114"/>
      <c r="Q13" s="67" t="str">
        <f t="shared" si="0"/>
        <v>ok</v>
      </c>
      <c r="R13" s="67" t="s">
        <v>380</v>
      </c>
    </row>
    <row r="14" spans="2:18" s="126" customFormat="1" ht="30">
      <c r="B14" s="283" t="s">
        <v>239</v>
      </c>
      <c r="C14" s="283"/>
      <c r="D14" s="67">
        <v>45</v>
      </c>
      <c r="E14" s="124"/>
      <c r="F14" s="124"/>
      <c r="G14" s="124"/>
      <c r="H14" s="124"/>
      <c r="I14" s="124"/>
      <c r="J14" s="124"/>
      <c r="K14" s="124"/>
      <c r="L14" s="120"/>
      <c r="M14" s="114"/>
      <c r="N14" s="114"/>
      <c r="O14" s="114"/>
      <c r="P14" s="114"/>
      <c r="Q14" s="67" t="str">
        <f t="shared" si="0"/>
        <v>ok</v>
      </c>
      <c r="R14" s="67" t="s">
        <v>381</v>
      </c>
    </row>
    <row r="15" spans="2:18" s="126" customFormat="1" ht="15">
      <c r="B15" s="109" t="s">
        <v>241</v>
      </c>
      <c r="C15" s="114"/>
      <c r="D15" s="114"/>
      <c r="E15" s="114"/>
      <c r="F15" s="114"/>
      <c r="G15" s="114"/>
      <c r="H15" s="114"/>
      <c r="I15" s="114"/>
      <c r="J15" s="114"/>
      <c r="K15" s="114"/>
      <c r="L15" s="114"/>
      <c r="M15" s="114"/>
      <c r="N15" s="114"/>
      <c r="O15" s="114"/>
      <c r="P15" s="114"/>
      <c r="Q15" s="114"/>
      <c r="R15" s="106"/>
    </row>
    <row r="16" spans="2:18" s="126" customFormat="1" ht="15">
      <c r="B16" s="109"/>
      <c r="C16" s="114"/>
      <c r="D16" s="114"/>
      <c r="E16" s="114"/>
      <c r="F16" s="114"/>
      <c r="G16" s="114"/>
      <c r="H16" s="114"/>
      <c r="I16" s="114"/>
      <c r="J16" s="114"/>
      <c r="K16" s="114"/>
      <c r="L16" s="114"/>
      <c r="M16" s="114"/>
      <c r="N16" s="114"/>
      <c r="O16" s="114"/>
      <c r="P16" s="114"/>
      <c r="Q16" s="114"/>
      <c r="R16" s="106"/>
    </row>
    <row r="17" spans="2:18" s="126" customFormat="1" ht="15" customHeight="1">
      <c r="B17" s="98" t="s">
        <v>344</v>
      </c>
      <c r="C17" s="106"/>
      <c r="D17" s="106"/>
      <c r="E17" s="106"/>
      <c r="F17" s="106"/>
      <c r="G17" s="106"/>
      <c r="H17" s="106"/>
      <c r="I17" s="106"/>
      <c r="J17" s="106"/>
      <c r="K17" s="106"/>
      <c r="L17" s="106"/>
      <c r="M17" s="106"/>
      <c r="N17" s="106"/>
      <c r="O17" s="106"/>
      <c r="P17" s="106"/>
      <c r="Q17" s="106"/>
      <c r="R17" s="106"/>
    </row>
    <row r="18" spans="2:18" s="126" customFormat="1" ht="14.25" customHeight="1">
      <c r="B18" s="323"/>
      <c r="C18" s="324"/>
      <c r="D18" s="288" t="s">
        <v>17</v>
      </c>
      <c r="E18" s="292" t="s">
        <v>42</v>
      </c>
      <c r="F18" s="293"/>
      <c r="G18" s="294"/>
      <c r="H18" s="307" t="s">
        <v>496</v>
      </c>
      <c r="I18" s="310" t="s">
        <v>147</v>
      </c>
      <c r="J18" s="320"/>
      <c r="K18" s="320"/>
      <c r="L18" s="320"/>
      <c r="M18" s="320"/>
      <c r="N18" s="320"/>
      <c r="O18" s="311"/>
      <c r="P18" s="106"/>
      <c r="Q18" s="106"/>
      <c r="R18" s="106"/>
    </row>
    <row r="19" spans="2:18" s="126" customFormat="1" ht="35.25" customHeight="1">
      <c r="B19" s="325"/>
      <c r="C19" s="326"/>
      <c r="D19" s="288"/>
      <c r="E19" s="295"/>
      <c r="F19" s="296"/>
      <c r="G19" s="297"/>
      <c r="H19" s="308"/>
      <c r="I19" s="314"/>
      <c r="J19" s="321"/>
      <c r="K19" s="321"/>
      <c r="L19" s="321"/>
      <c r="M19" s="321"/>
      <c r="N19" s="321"/>
      <c r="O19" s="315"/>
      <c r="P19" s="106"/>
      <c r="Q19" s="106"/>
      <c r="R19" s="106"/>
    </row>
    <row r="20" spans="2:18" s="126" customFormat="1" ht="15" customHeight="1">
      <c r="B20" s="325"/>
      <c r="C20" s="326"/>
      <c r="D20" s="288"/>
      <c r="E20" s="298"/>
      <c r="F20" s="299"/>
      <c r="G20" s="300"/>
      <c r="H20" s="308"/>
      <c r="I20" s="288" t="s">
        <v>220</v>
      </c>
      <c r="J20" s="288"/>
      <c r="K20" s="288"/>
      <c r="L20" s="288"/>
      <c r="M20" s="307" t="s">
        <v>221</v>
      </c>
      <c r="N20" s="288" t="s">
        <v>222</v>
      </c>
      <c r="O20" s="288" t="s">
        <v>22</v>
      </c>
      <c r="P20" s="106"/>
      <c r="Q20" s="106"/>
      <c r="R20" s="106"/>
    </row>
    <row r="21" spans="2:18" s="126" customFormat="1" ht="71.25" customHeight="1">
      <c r="B21" s="327"/>
      <c r="C21" s="328"/>
      <c r="D21" s="288"/>
      <c r="E21" s="118" t="s">
        <v>223</v>
      </c>
      <c r="F21" s="118" t="s">
        <v>224</v>
      </c>
      <c r="G21" s="118" t="s">
        <v>225</v>
      </c>
      <c r="H21" s="309"/>
      <c r="I21" s="77" t="s">
        <v>130</v>
      </c>
      <c r="J21" s="77" t="s">
        <v>131</v>
      </c>
      <c r="K21" s="77" t="s">
        <v>132</v>
      </c>
      <c r="L21" s="77" t="s">
        <v>226</v>
      </c>
      <c r="M21" s="309"/>
      <c r="N21" s="288"/>
      <c r="O21" s="288"/>
      <c r="P21" s="106"/>
      <c r="Q21" s="106"/>
      <c r="R21" s="106"/>
    </row>
    <row r="22" spans="2:18" s="126" customFormat="1" ht="12" customHeight="1">
      <c r="B22" s="301" t="s">
        <v>15</v>
      </c>
      <c r="C22" s="302"/>
      <c r="D22" s="67" t="s">
        <v>16</v>
      </c>
      <c r="E22" s="119">
        <v>1</v>
      </c>
      <c r="F22" s="119">
        <v>2</v>
      </c>
      <c r="G22" s="119">
        <v>3</v>
      </c>
      <c r="H22" s="67">
        <v>4</v>
      </c>
      <c r="I22" s="67">
        <v>5</v>
      </c>
      <c r="J22" s="67">
        <v>6</v>
      </c>
      <c r="K22" s="67">
        <v>7</v>
      </c>
      <c r="L22" s="67">
        <v>8</v>
      </c>
      <c r="M22" s="67">
        <v>9</v>
      </c>
      <c r="N22" s="67">
        <v>10</v>
      </c>
      <c r="O22" s="67">
        <v>11</v>
      </c>
      <c r="P22" s="106"/>
      <c r="Q22" s="77"/>
      <c r="R22" s="77" t="s">
        <v>151</v>
      </c>
    </row>
    <row r="23" spans="2:18" s="126" customFormat="1" ht="30">
      <c r="B23" s="305" t="s">
        <v>39</v>
      </c>
      <c r="C23" s="306"/>
      <c r="D23" s="67">
        <v>46</v>
      </c>
      <c r="E23" s="119"/>
      <c r="F23" s="119"/>
      <c r="G23" s="119"/>
      <c r="H23" s="57"/>
      <c r="I23" s="57"/>
      <c r="J23" s="57"/>
      <c r="K23" s="57"/>
      <c r="L23" s="57"/>
      <c r="M23" s="57"/>
      <c r="N23" s="57"/>
      <c r="O23" s="57"/>
      <c r="P23" s="106"/>
      <c r="Q23" s="67" t="str">
        <f>IF(O23=SUM(I23:N23),"ok","chyba")</f>
        <v>ok</v>
      </c>
      <c r="R23" s="67" t="s">
        <v>382</v>
      </c>
    </row>
    <row r="24" spans="2:18" s="126" customFormat="1" ht="30">
      <c r="B24" s="305" t="s">
        <v>227</v>
      </c>
      <c r="C24" s="306"/>
      <c r="D24" s="67">
        <v>47</v>
      </c>
      <c r="E24" s="119"/>
      <c r="F24" s="119"/>
      <c r="G24" s="119"/>
      <c r="H24" s="57"/>
      <c r="I24" s="57"/>
      <c r="J24" s="57"/>
      <c r="K24" s="57"/>
      <c r="L24" s="57"/>
      <c r="M24" s="57"/>
      <c r="N24" s="57"/>
      <c r="O24" s="57"/>
      <c r="P24" s="106"/>
      <c r="Q24" s="67" t="str">
        <f>IF(O24=SUM(I24:N24),"ok","chyba")</f>
        <v>ok</v>
      </c>
      <c r="R24" s="67" t="s">
        <v>383</v>
      </c>
    </row>
    <row r="25" spans="2:18" s="126" customFormat="1" ht="30">
      <c r="B25" s="305" t="s">
        <v>228</v>
      </c>
      <c r="C25" s="306"/>
      <c r="D25" s="67">
        <v>48</v>
      </c>
      <c r="E25" s="119"/>
      <c r="F25" s="119"/>
      <c r="G25" s="119"/>
      <c r="H25" s="57"/>
      <c r="I25" s="57"/>
      <c r="J25" s="57"/>
      <c r="K25" s="57"/>
      <c r="L25" s="57"/>
      <c r="M25" s="57"/>
      <c r="N25" s="57"/>
      <c r="O25" s="57"/>
      <c r="P25" s="106"/>
      <c r="Q25" s="67" t="str">
        <f>IF(O25=SUM(I25:N25),"ok","chyba")</f>
        <v>ok</v>
      </c>
      <c r="R25" s="67" t="s">
        <v>384</v>
      </c>
    </row>
    <row r="26" spans="2:18" s="126" customFormat="1" ht="30">
      <c r="B26" s="305" t="s">
        <v>108</v>
      </c>
      <c r="C26" s="306"/>
      <c r="D26" s="67">
        <v>49</v>
      </c>
      <c r="E26" s="119"/>
      <c r="F26" s="119"/>
      <c r="G26" s="119"/>
      <c r="H26" s="57"/>
      <c r="I26" s="57"/>
      <c r="J26" s="57"/>
      <c r="K26" s="57"/>
      <c r="L26" s="57"/>
      <c r="M26" s="57"/>
      <c r="N26" s="57"/>
      <c r="O26" s="57"/>
      <c r="P26" s="106"/>
      <c r="Q26" s="67" t="str">
        <f>IF(O26=SUM(I26:N26),"ok","chyba")</f>
        <v>ok</v>
      </c>
      <c r="R26" s="67" t="s">
        <v>385</v>
      </c>
    </row>
    <row r="27" spans="2:18" s="126" customFormat="1" ht="15">
      <c r="B27" s="73"/>
      <c r="C27" s="73"/>
      <c r="D27" s="68"/>
      <c r="E27" s="117"/>
      <c r="F27" s="117"/>
      <c r="G27" s="117"/>
      <c r="H27" s="117"/>
      <c r="I27" s="117"/>
      <c r="J27" s="117"/>
      <c r="K27" s="117"/>
      <c r="L27" s="117"/>
      <c r="M27" s="117"/>
      <c r="N27" s="117"/>
      <c r="O27" s="117"/>
      <c r="P27" s="106"/>
      <c r="Q27" s="106"/>
      <c r="R27" s="106"/>
    </row>
    <row r="28" spans="2:18" s="126" customFormat="1" ht="15">
      <c r="B28" s="122" t="s">
        <v>242</v>
      </c>
      <c r="C28" s="82"/>
      <c r="D28" s="68"/>
      <c r="E28" s="117"/>
      <c r="F28" s="117"/>
      <c r="G28" s="117"/>
      <c r="H28" s="117"/>
      <c r="I28" s="117"/>
      <c r="J28" s="117"/>
      <c r="K28" s="117"/>
      <c r="L28" s="117"/>
      <c r="M28" s="117"/>
      <c r="N28" s="117"/>
      <c r="O28" s="117"/>
      <c r="P28" s="106"/>
      <c r="Q28" s="106"/>
      <c r="R28" s="106"/>
    </row>
    <row r="29" spans="2:18" s="126" customFormat="1" ht="15" customHeight="1">
      <c r="B29" s="310"/>
      <c r="C29" s="311"/>
      <c r="D29" s="307" t="s">
        <v>17</v>
      </c>
      <c r="E29" s="310" t="s">
        <v>681</v>
      </c>
      <c r="F29" s="320"/>
      <c r="G29" s="311"/>
      <c r="H29" s="310" t="s">
        <v>24</v>
      </c>
      <c r="I29" s="320"/>
      <c r="J29" s="311"/>
      <c r="K29" s="117"/>
      <c r="L29" s="117"/>
      <c r="M29" s="117"/>
      <c r="N29" s="117"/>
      <c r="O29" s="117"/>
      <c r="P29" s="106"/>
      <c r="Q29" s="106"/>
      <c r="R29" s="106"/>
    </row>
    <row r="30" spans="2:18" s="126" customFormat="1" ht="30" customHeight="1">
      <c r="B30" s="312"/>
      <c r="C30" s="313"/>
      <c r="D30" s="308"/>
      <c r="E30" s="312"/>
      <c r="F30" s="322"/>
      <c r="G30" s="313"/>
      <c r="H30" s="312"/>
      <c r="I30" s="322"/>
      <c r="J30" s="313"/>
      <c r="K30" s="117"/>
      <c r="L30" s="117"/>
      <c r="M30" s="117"/>
      <c r="N30" s="117"/>
      <c r="O30" s="117"/>
      <c r="P30" s="106"/>
      <c r="Q30" s="106"/>
      <c r="R30" s="106"/>
    </row>
    <row r="31" spans="2:18" s="126" customFormat="1" ht="57">
      <c r="B31" s="314"/>
      <c r="C31" s="315"/>
      <c r="D31" s="309"/>
      <c r="E31" s="77" t="s">
        <v>223</v>
      </c>
      <c r="F31" s="77" t="s">
        <v>224</v>
      </c>
      <c r="G31" s="77" t="s">
        <v>225</v>
      </c>
      <c r="H31" s="78" t="s">
        <v>243</v>
      </c>
      <c r="I31" s="77" t="s">
        <v>244</v>
      </c>
      <c r="J31" s="78" t="s">
        <v>245</v>
      </c>
      <c r="K31" s="117"/>
      <c r="L31" s="117"/>
      <c r="M31" s="117"/>
      <c r="N31" s="117"/>
      <c r="O31" s="117"/>
      <c r="P31" s="106"/>
      <c r="Q31" s="236"/>
      <c r="R31" s="236"/>
    </row>
    <row r="32" spans="2:18" s="126" customFormat="1" ht="15">
      <c r="B32" s="316" t="s">
        <v>15</v>
      </c>
      <c r="C32" s="317"/>
      <c r="D32" s="75" t="s">
        <v>16</v>
      </c>
      <c r="E32" s="75">
        <v>1</v>
      </c>
      <c r="F32" s="75">
        <v>2</v>
      </c>
      <c r="G32" s="75">
        <v>3</v>
      </c>
      <c r="H32" s="75">
        <v>4</v>
      </c>
      <c r="I32" s="75">
        <v>5</v>
      </c>
      <c r="J32" s="75">
        <v>6</v>
      </c>
      <c r="K32" s="117"/>
      <c r="L32" s="117"/>
      <c r="M32" s="117"/>
      <c r="N32" s="117"/>
      <c r="O32" s="117"/>
      <c r="P32" s="106"/>
      <c r="Q32" s="226"/>
      <c r="R32" s="226"/>
    </row>
    <row r="33" spans="2:18" s="126" customFormat="1" ht="33.75" customHeight="1">
      <c r="B33" s="318" t="s">
        <v>41</v>
      </c>
      <c r="C33" s="319"/>
      <c r="D33" s="75">
        <v>50</v>
      </c>
      <c r="E33" s="79"/>
      <c r="F33" s="79"/>
      <c r="G33" s="79"/>
      <c r="H33" s="79"/>
      <c r="I33" s="79"/>
      <c r="J33" s="79"/>
      <c r="K33" s="117"/>
      <c r="L33" s="117"/>
      <c r="M33" s="117"/>
      <c r="N33" s="117"/>
      <c r="O33" s="117"/>
      <c r="P33" s="106"/>
      <c r="Q33" s="227"/>
      <c r="R33" s="227"/>
    </row>
    <row r="34" spans="2:18" s="126" customFormat="1" ht="33.75" customHeight="1">
      <c r="B34" s="290" t="s">
        <v>227</v>
      </c>
      <c r="C34" s="291"/>
      <c r="D34" s="75">
        <v>51</v>
      </c>
      <c r="E34" s="79"/>
      <c r="F34" s="79"/>
      <c r="G34" s="79"/>
      <c r="H34" s="119" t="s">
        <v>18</v>
      </c>
      <c r="I34" s="119" t="s">
        <v>18</v>
      </c>
      <c r="J34" s="79"/>
      <c r="K34" s="117"/>
      <c r="L34" s="117"/>
      <c r="M34" s="117"/>
      <c r="N34" s="117"/>
      <c r="O34" s="117"/>
      <c r="P34" s="106"/>
      <c r="Q34" s="227"/>
      <c r="R34" s="227"/>
    </row>
    <row r="35" spans="2:18" s="126" customFormat="1" ht="27.75" customHeight="1">
      <c r="B35" s="290" t="s">
        <v>228</v>
      </c>
      <c r="C35" s="291"/>
      <c r="D35" s="75">
        <v>52</v>
      </c>
      <c r="E35" s="79"/>
      <c r="F35" s="79"/>
      <c r="G35" s="79"/>
      <c r="H35" s="79"/>
      <c r="I35" s="79"/>
      <c r="J35" s="79"/>
      <c r="K35" s="117"/>
      <c r="L35" s="117"/>
      <c r="M35" s="117"/>
      <c r="N35" s="117"/>
      <c r="O35" s="117"/>
      <c r="P35" s="106"/>
      <c r="Q35" s="227"/>
      <c r="R35" s="227"/>
    </row>
    <row r="36" spans="2:18" s="126" customFormat="1" ht="30" customHeight="1">
      <c r="B36" s="290" t="s">
        <v>109</v>
      </c>
      <c r="C36" s="291"/>
      <c r="D36" s="75">
        <v>53</v>
      </c>
      <c r="E36" s="76"/>
      <c r="F36" s="76"/>
      <c r="G36" s="76"/>
      <c r="H36" s="76"/>
      <c r="I36" s="76"/>
      <c r="J36" s="76"/>
      <c r="K36" s="106"/>
      <c r="L36" s="106"/>
      <c r="M36" s="106"/>
      <c r="N36" s="106"/>
      <c r="O36" s="106"/>
      <c r="P36" s="106"/>
      <c r="Q36" s="227"/>
      <c r="R36" s="227"/>
    </row>
    <row r="37" spans="2:18" ht="15">
      <c r="B37" s="71"/>
      <c r="C37" s="71"/>
      <c r="D37" s="74"/>
      <c r="E37" s="74"/>
      <c r="F37" s="71"/>
      <c r="G37" s="71"/>
      <c r="H37" s="74"/>
      <c r="I37" s="74"/>
      <c r="J37" s="74"/>
      <c r="K37" s="74"/>
      <c r="L37" s="74"/>
      <c r="M37" s="74"/>
      <c r="N37" s="73"/>
      <c r="O37" s="74"/>
      <c r="P37" s="60"/>
      <c r="Q37" s="236"/>
      <c r="R37" s="236"/>
    </row>
    <row r="38" spans="2:18" ht="15">
      <c r="B38" s="71"/>
      <c r="C38" s="71"/>
      <c r="D38" s="74"/>
      <c r="E38" s="74"/>
      <c r="F38" s="71"/>
      <c r="G38" s="71"/>
      <c r="H38" s="74"/>
      <c r="I38" s="74"/>
      <c r="J38" s="74"/>
      <c r="K38" s="74"/>
      <c r="L38" s="74"/>
      <c r="M38" s="74"/>
      <c r="N38" s="73"/>
      <c r="O38" s="74"/>
      <c r="P38" s="60"/>
      <c r="Q38" s="236"/>
      <c r="R38" s="236"/>
    </row>
    <row r="39" spans="2:18" ht="15.75" thickBot="1">
      <c r="B39" s="110" t="s">
        <v>76</v>
      </c>
      <c r="C39" s="111"/>
      <c r="D39" s="112"/>
      <c r="E39" s="112"/>
      <c r="F39" s="112"/>
      <c r="G39" s="112"/>
      <c r="H39" s="112"/>
      <c r="I39" s="112"/>
      <c r="J39" s="112"/>
      <c r="K39" s="106"/>
      <c r="L39" s="106"/>
      <c r="M39" s="106"/>
      <c r="N39" s="106"/>
      <c r="O39" s="106"/>
      <c r="P39" s="106"/>
      <c r="Q39" s="236"/>
      <c r="R39" s="236"/>
    </row>
    <row r="40" spans="2:18" ht="72" customHeight="1" thickBot="1">
      <c r="B40" s="280"/>
      <c r="C40" s="281"/>
      <c r="D40" s="281"/>
      <c r="E40" s="281"/>
      <c r="F40" s="281"/>
      <c r="G40" s="281"/>
      <c r="H40" s="281"/>
      <c r="I40" s="281"/>
      <c r="J40" s="281"/>
      <c r="K40" s="281"/>
      <c r="L40" s="281"/>
      <c r="M40" s="281"/>
      <c r="N40" s="281"/>
      <c r="O40" s="281"/>
      <c r="P40" s="281"/>
      <c r="Q40" s="303"/>
      <c r="R40" s="304"/>
    </row>
    <row r="41" spans="2:18" ht="15">
      <c r="B41" s="106"/>
      <c r="C41" s="106"/>
      <c r="D41" s="106"/>
      <c r="E41" s="106"/>
      <c r="F41" s="106"/>
      <c r="G41" s="106"/>
      <c r="H41" s="106"/>
      <c r="I41" s="106"/>
      <c r="J41" s="106"/>
      <c r="K41" s="106"/>
      <c r="L41" s="106"/>
      <c r="M41" s="106"/>
      <c r="N41" s="106"/>
      <c r="O41" s="106"/>
      <c r="P41" s="106"/>
      <c r="Q41" s="106"/>
      <c r="R41" s="106"/>
    </row>
    <row r="42" spans="2:18" ht="15">
      <c r="B42" s="106"/>
      <c r="C42" s="106"/>
      <c r="D42" s="106"/>
      <c r="E42" s="106"/>
      <c r="F42" s="106"/>
      <c r="G42" s="106"/>
      <c r="H42" s="106"/>
      <c r="I42" s="106"/>
      <c r="J42" s="106"/>
      <c r="K42" s="106"/>
      <c r="L42" s="106"/>
      <c r="M42" s="106"/>
      <c r="N42" s="106"/>
      <c r="O42" s="106"/>
      <c r="P42" s="106"/>
      <c r="Q42" s="106"/>
      <c r="R42" s="106"/>
    </row>
  </sheetData>
  <sheetProtection/>
  <mergeCells count="34">
    <mergeCell ref="O20:O21"/>
    <mergeCell ref="H5:L5"/>
    <mergeCell ref="B7:C7"/>
    <mergeCell ref="B8:B13"/>
    <mergeCell ref="D4:D6"/>
    <mergeCell ref="F5:F6"/>
    <mergeCell ref="B18:C21"/>
    <mergeCell ref="B35:C35"/>
    <mergeCell ref="B26:C26"/>
    <mergeCell ref="B33:C33"/>
    <mergeCell ref="I20:L20"/>
    <mergeCell ref="M20:M21"/>
    <mergeCell ref="H18:H21"/>
    <mergeCell ref="I18:O19"/>
    <mergeCell ref="E29:G30"/>
    <mergeCell ref="H29:J30"/>
    <mergeCell ref="N20:N21"/>
    <mergeCell ref="B40:R40"/>
    <mergeCell ref="B14:C14"/>
    <mergeCell ref="B23:C23"/>
    <mergeCell ref="B24:C24"/>
    <mergeCell ref="B25:C25"/>
    <mergeCell ref="D29:D31"/>
    <mergeCell ref="B29:C31"/>
    <mergeCell ref="B32:C32"/>
    <mergeCell ref="B36:C36"/>
    <mergeCell ref="D18:D21"/>
    <mergeCell ref="B34:C34"/>
    <mergeCell ref="B4:C6"/>
    <mergeCell ref="E4:E6"/>
    <mergeCell ref="F4:L4"/>
    <mergeCell ref="G5:G6"/>
    <mergeCell ref="E18:G20"/>
    <mergeCell ref="B22:C22"/>
  </mergeCells>
  <conditionalFormatting sqref="Q8:Q14">
    <cfRule type="cellIs" priority="4" dxfId="0" operator="equal" stopIfTrue="1">
      <formula>"chyba"</formula>
    </cfRule>
  </conditionalFormatting>
  <conditionalFormatting sqref="Q32:R36">
    <cfRule type="cellIs" priority="3" dxfId="0" operator="equal" stopIfTrue="1">
      <formula>"chyba"</formula>
    </cfRule>
  </conditionalFormatting>
  <conditionalFormatting sqref="Q22:R26">
    <cfRule type="cellIs" priority="2" dxfId="0" operator="equal" stopIfTrue="1">
      <formula>"chyba"</formula>
    </cfRule>
  </conditionalFormatting>
  <conditionalFormatting sqref="Q7:R7">
    <cfRule type="cellIs" priority="1" dxfId="0" operator="equal" stopIfTrue="1">
      <formula>"chyba"</formula>
    </cfRule>
  </conditionalFormatting>
  <dataValidations count="1">
    <dataValidation type="whole" allowBlank="1" showErrorMessage="1" errorTitle="Pozor!" error="Je nezbytné vložit numerickou hodnotu!" sqref="J39">
      <formula1>0</formula1>
      <formula2>999999</formula2>
    </dataValidation>
  </dataValidation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V47"/>
  <sheetViews>
    <sheetView zoomScalePageLayoutView="0" workbookViewId="0" topLeftCell="A31">
      <selection activeCell="B18" sqref="B18"/>
    </sheetView>
  </sheetViews>
  <sheetFormatPr defaultColWidth="9.00390625" defaultRowHeight="12.75"/>
  <cols>
    <col min="1" max="1" width="3.375" style="108" customWidth="1"/>
    <col min="2" max="2" width="47.375" style="108" customWidth="1"/>
    <col min="3" max="3" width="6.875" style="108" customWidth="1"/>
    <col min="4" max="4" width="19.375" style="108" customWidth="1"/>
    <col min="5" max="5" width="10.125" style="108" customWidth="1"/>
    <col min="6" max="6" width="19.25390625" style="108" customWidth="1"/>
    <col min="7" max="7" width="17.25390625" style="108" customWidth="1"/>
    <col min="8" max="8" width="14.875" style="108" customWidth="1"/>
    <col min="9" max="9" width="10.00390625" style="108" customWidth="1"/>
    <col min="10" max="10" width="9.75390625" style="108" customWidth="1"/>
    <col min="11" max="11" width="19.00390625" style="108" customWidth="1"/>
    <col min="12" max="12" width="22.625" style="108" customWidth="1"/>
    <col min="13" max="13" width="9.125" style="108" customWidth="1"/>
    <col min="14" max="14" width="9.125" style="126" customWidth="1"/>
    <col min="15" max="15" width="28.875" style="126" customWidth="1"/>
    <col min="16" max="16" width="14.75390625" style="126" customWidth="1"/>
    <col min="17" max="16384" width="9.125" style="108" customWidth="1"/>
  </cols>
  <sheetData>
    <row r="1" spans="2:16" ht="15">
      <c r="B1" s="106"/>
      <c r="C1" s="106"/>
      <c r="D1" s="106"/>
      <c r="E1" s="106"/>
      <c r="F1" s="106"/>
      <c r="G1" s="106"/>
      <c r="H1" s="106"/>
      <c r="I1" s="106"/>
      <c r="J1" s="106"/>
      <c r="K1" s="107"/>
      <c r="L1" s="107"/>
      <c r="M1" s="107" t="s">
        <v>644</v>
      </c>
      <c r="N1" s="190"/>
      <c r="P1" s="190"/>
    </row>
    <row r="2" spans="2:13" ht="15">
      <c r="B2" s="122" t="s">
        <v>246</v>
      </c>
      <c r="C2" s="106"/>
      <c r="D2" s="106"/>
      <c r="E2" s="106"/>
      <c r="F2" s="106"/>
      <c r="G2" s="106"/>
      <c r="H2" s="106"/>
      <c r="I2" s="106"/>
      <c r="J2" s="106"/>
      <c r="K2" s="106"/>
      <c r="L2" s="106"/>
      <c r="M2" s="106"/>
    </row>
    <row r="3" spans="2:13" ht="45" customHeight="1">
      <c r="B3" s="65"/>
      <c r="C3" s="66"/>
      <c r="D3" s="66"/>
      <c r="E3" s="307" t="s">
        <v>17</v>
      </c>
      <c r="F3" s="347" t="s">
        <v>148</v>
      </c>
      <c r="G3" s="288"/>
      <c r="H3" s="288"/>
      <c r="I3" s="69"/>
      <c r="J3" s="69"/>
      <c r="K3" s="69"/>
      <c r="L3" s="60"/>
      <c r="M3" s="106"/>
    </row>
    <row r="4" spans="2:13" ht="45.75" customHeight="1">
      <c r="B4" s="344"/>
      <c r="C4" s="346"/>
      <c r="D4" s="341"/>
      <c r="E4" s="308"/>
      <c r="F4" s="94" t="s">
        <v>250</v>
      </c>
      <c r="G4" s="288" t="s">
        <v>247</v>
      </c>
      <c r="H4" s="288" t="s">
        <v>248</v>
      </c>
      <c r="I4" s="338"/>
      <c r="J4" s="339"/>
      <c r="K4" s="339"/>
      <c r="L4" s="60"/>
      <c r="M4" s="106"/>
    </row>
    <row r="5" spans="2:13" ht="14.25" customHeight="1">
      <c r="B5" s="345"/>
      <c r="C5" s="341"/>
      <c r="D5" s="342"/>
      <c r="E5" s="309"/>
      <c r="F5" s="94"/>
      <c r="G5" s="288"/>
      <c r="H5" s="288"/>
      <c r="I5" s="338"/>
      <c r="J5" s="339"/>
      <c r="K5" s="339"/>
      <c r="L5" s="60"/>
      <c r="M5" s="106"/>
    </row>
    <row r="6" spans="2:13" ht="15" customHeight="1">
      <c r="B6" s="289" t="s">
        <v>15</v>
      </c>
      <c r="C6" s="289"/>
      <c r="D6" s="289"/>
      <c r="E6" s="67" t="s">
        <v>16</v>
      </c>
      <c r="F6" s="67">
        <v>1</v>
      </c>
      <c r="G6" s="75">
        <v>2</v>
      </c>
      <c r="H6" s="75">
        <v>3</v>
      </c>
      <c r="I6" s="69"/>
      <c r="J6" s="69"/>
      <c r="K6" s="69"/>
      <c r="L6" s="60"/>
      <c r="M6" s="106"/>
    </row>
    <row r="7" spans="2:13" ht="15">
      <c r="B7" s="283" t="s">
        <v>26</v>
      </c>
      <c r="C7" s="283"/>
      <c r="D7" s="283"/>
      <c r="E7" s="67">
        <v>54</v>
      </c>
      <c r="F7" s="79"/>
      <c r="G7" s="79"/>
      <c r="H7" s="76"/>
      <c r="I7" s="69"/>
      <c r="J7" s="69"/>
      <c r="K7" s="69"/>
      <c r="L7" s="60"/>
      <c r="M7" s="106"/>
    </row>
    <row r="8" spans="2:13" ht="15">
      <c r="B8" s="343" t="s">
        <v>249</v>
      </c>
      <c r="C8" s="343"/>
      <c r="D8" s="343"/>
      <c r="E8" s="67">
        <v>55</v>
      </c>
      <c r="F8" s="79"/>
      <c r="G8" s="79"/>
      <c r="H8" s="76"/>
      <c r="I8" s="69"/>
      <c r="J8" s="68"/>
      <c r="K8" s="77"/>
      <c r="L8" s="288" t="s">
        <v>151</v>
      </c>
      <c r="M8" s="288"/>
    </row>
    <row r="9" spans="2:13" ht="33.75" customHeight="1">
      <c r="B9" s="283" t="s">
        <v>27</v>
      </c>
      <c r="C9" s="283"/>
      <c r="D9" s="283"/>
      <c r="E9" s="67">
        <v>56</v>
      </c>
      <c r="F9" s="79"/>
      <c r="G9" s="79"/>
      <c r="H9" s="76"/>
      <c r="I9" s="68"/>
      <c r="J9" s="106"/>
      <c r="K9" s="67" t="str">
        <f>IF(F11=F7+F9+F10,"ok","chyba")</f>
        <v>ok</v>
      </c>
      <c r="L9" s="289" t="s">
        <v>353</v>
      </c>
      <c r="M9" s="289"/>
    </row>
    <row r="10" spans="2:13" ht="33" customHeight="1">
      <c r="B10" s="283" t="s">
        <v>133</v>
      </c>
      <c r="C10" s="283"/>
      <c r="D10" s="283"/>
      <c r="E10" s="67">
        <v>57</v>
      </c>
      <c r="F10" s="79"/>
      <c r="G10" s="79"/>
      <c r="H10" s="76"/>
      <c r="I10" s="68"/>
      <c r="J10" s="106"/>
      <c r="K10" s="67" t="str">
        <f>IF(G11=G7+G9+G10,"ok","chyba")</f>
        <v>ok</v>
      </c>
      <c r="L10" s="289" t="s">
        <v>354</v>
      </c>
      <c r="M10" s="289"/>
    </row>
    <row r="11" spans="2:13" ht="28.5" customHeight="1">
      <c r="B11" s="283" t="s">
        <v>22</v>
      </c>
      <c r="C11" s="283"/>
      <c r="D11" s="283"/>
      <c r="E11" s="67">
        <v>58</v>
      </c>
      <c r="F11" s="79"/>
      <c r="G11" s="79"/>
      <c r="H11" s="76"/>
      <c r="I11" s="68"/>
      <c r="J11" s="106"/>
      <c r="K11" s="67" t="str">
        <f>IF(H11=H7+H9+H10,"ok","chyba")</f>
        <v>ok</v>
      </c>
      <c r="L11" s="289" t="s">
        <v>354</v>
      </c>
      <c r="M11" s="289"/>
    </row>
    <row r="12" spans="2:13" ht="26.25" customHeight="1">
      <c r="B12" s="122"/>
      <c r="C12" s="82"/>
      <c r="D12" s="62"/>
      <c r="E12" s="60"/>
      <c r="F12" s="61"/>
      <c r="G12" s="61"/>
      <c r="H12" s="62"/>
      <c r="I12" s="60"/>
      <c r="J12" s="60"/>
      <c r="K12" s="60"/>
      <c r="L12" s="60"/>
      <c r="M12" s="106"/>
    </row>
    <row r="13" spans="2:13" ht="14.25" customHeight="1">
      <c r="B13" s="335" t="s">
        <v>251</v>
      </c>
      <c r="C13" s="335"/>
      <c r="D13" s="335"/>
      <c r="E13" s="335"/>
      <c r="F13" s="335"/>
      <c r="G13" s="335"/>
      <c r="H13" s="335"/>
      <c r="I13" s="335"/>
      <c r="J13" s="72"/>
      <c r="K13" s="60"/>
      <c r="L13" s="60"/>
      <c r="M13" s="106"/>
    </row>
    <row r="14" spans="2:13" ht="28.5" customHeight="1">
      <c r="B14" s="329"/>
      <c r="C14" s="307" t="s">
        <v>17</v>
      </c>
      <c r="D14" s="288" t="s">
        <v>252</v>
      </c>
      <c r="E14" s="288"/>
      <c r="F14" s="288"/>
      <c r="G14" s="288"/>
      <c r="H14" s="288"/>
      <c r="I14" s="288" t="s">
        <v>22</v>
      </c>
      <c r="J14" s="69"/>
      <c r="K14" s="60"/>
      <c r="L14" s="60"/>
      <c r="M14" s="106"/>
    </row>
    <row r="15" spans="2:13" ht="14.25" customHeight="1">
      <c r="B15" s="330"/>
      <c r="C15" s="309"/>
      <c r="D15" s="77">
        <v>1</v>
      </c>
      <c r="E15" s="77">
        <v>2</v>
      </c>
      <c r="F15" s="78">
        <v>3</v>
      </c>
      <c r="G15" s="78">
        <v>4</v>
      </c>
      <c r="H15" s="78" t="s">
        <v>253</v>
      </c>
      <c r="I15" s="288"/>
      <c r="J15" s="69"/>
      <c r="K15" s="60"/>
      <c r="L15" s="60"/>
      <c r="M15" s="106"/>
    </row>
    <row r="16" spans="2:13" ht="14.25" customHeight="1">
      <c r="B16" s="81" t="s">
        <v>15</v>
      </c>
      <c r="C16" s="67" t="s">
        <v>16</v>
      </c>
      <c r="D16" s="67">
        <v>1</v>
      </c>
      <c r="E16" s="67">
        <v>2</v>
      </c>
      <c r="F16" s="75">
        <v>3</v>
      </c>
      <c r="G16" s="75">
        <v>4</v>
      </c>
      <c r="H16" s="75">
        <v>5</v>
      </c>
      <c r="I16" s="75">
        <v>6</v>
      </c>
      <c r="J16" s="69"/>
      <c r="K16" s="77"/>
      <c r="L16" s="288" t="s">
        <v>151</v>
      </c>
      <c r="M16" s="288"/>
    </row>
    <row r="17" spans="2:13" ht="28.5">
      <c r="B17" s="85" t="s">
        <v>682</v>
      </c>
      <c r="C17" s="67">
        <v>59</v>
      </c>
      <c r="D17" s="79"/>
      <c r="E17" s="79"/>
      <c r="F17" s="79"/>
      <c r="G17" s="79"/>
      <c r="H17" s="119"/>
      <c r="I17" s="76"/>
      <c r="J17" s="80"/>
      <c r="K17" s="67" t="str">
        <f>IF(I17=SUM(D17:H17),"ok","chyba")</f>
        <v>ok</v>
      </c>
      <c r="L17" s="301" t="s">
        <v>386</v>
      </c>
      <c r="M17" s="302"/>
    </row>
    <row r="18" spans="2:13" ht="85.5">
      <c r="B18" s="85" t="s">
        <v>254</v>
      </c>
      <c r="C18" s="67">
        <v>60</v>
      </c>
      <c r="D18" s="79"/>
      <c r="E18" s="79"/>
      <c r="F18" s="79"/>
      <c r="G18" s="79"/>
      <c r="H18" s="119"/>
      <c r="I18" s="76"/>
      <c r="J18" s="80"/>
      <c r="K18" s="67" t="str">
        <f>IF(I18=SUM(D18:H18),"ok","chyba")</f>
        <v>ok</v>
      </c>
      <c r="L18" s="301" t="s">
        <v>387</v>
      </c>
      <c r="M18" s="302"/>
    </row>
    <row r="19" spans="2:13" ht="42.75" customHeight="1">
      <c r="B19" s="85" t="s">
        <v>255</v>
      </c>
      <c r="C19" s="67">
        <v>61</v>
      </c>
      <c r="D19" s="79"/>
      <c r="E19" s="79"/>
      <c r="F19" s="79"/>
      <c r="G19" s="79"/>
      <c r="H19" s="119"/>
      <c r="I19" s="76"/>
      <c r="J19" s="80"/>
      <c r="K19" s="67" t="str">
        <f>IF(I19=SUM(D19:H19),"ok","chyba")</f>
        <v>ok</v>
      </c>
      <c r="L19" s="301" t="s">
        <v>388</v>
      </c>
      <c r="M19" s="302"/>
    </row>
    <row r="20" spans="2:13" ht="14.25" customHeight="1">
      <c r="B20" s="122"/>
      <c r="C20" s="82"/>
      <c r="D20" s="62"/>
      <c r="E20" s="60"/>
      <c r="F20" s="61"/>
      <c r="G20" s="61"/>
      <c r="H20" s="62"/>
      <c r="I20" s="60"/>
      <c r="J20" s="60"/>
      <c r="K20" s="60"/>
      <c r="L20" s="60"/>
      <c r="M20" s="106"/>
    </row>
    <row r="21" spans="2:13" ht="14.25" customHeight="1">
      <c r="B21" s="122"/>
      <c r="C21" s="82"/>
      <c r="D21" s="62"/>
      <c r="E21" s="60"/>
      <c r="F21" s="61"/>
      <c r="G21" s="61"/>
      <c r="H21" s="62"/>
      <c r="I21" s="60"/>
      <c r="J21" s="60"/>
      <c r="K21" s="60"/>
      <c r="L21" s="60"/>
      <c r="M21" s="106"/>
    </row>
    <row r="22" spans="2:13" ht="14.25" customHeight="1">
      <c r="B22" s="340" t="s">
        <v>256</v>
      </c>
      <c r="C22" s="340"/>
      <c r="D22" s="340"/>
      <c r="E22" s="340"/>
      <c r="F22" s="340"/>
      <c r="G22" s="340"/>
      <c r="H22" s="340"/>
      <c r="I22" s="340"/>
      <c r="J22" s="340"/>
      <c r="K22" s="340"/>
      <c r="L22" s="340"/>
      <c r="M22" s="106"/>
    </row>
    <row r="23" spans="2:13" ht="14.25" customHeight="1">
      <c r="B23" s="335" t="s">
        <v>348</v>
      </c>
      <c r="C23" s="335"/>
      <c r="D23" s="335"/>
      <c r="E23" s="335"/>
      <c r="F23" s="335"/>
      <c r="G23" s="335"/>
      <c r="H23" s="335"/>
      <c r="I23" s="335"/>
      <c r="J23" s="335"/>
      <c r="K23" s="335"/>
      <c r="L23" s="335"/>
      <c r="M23" s="106"/>
    </row>
    <row r="24" spans="2:13" ht="35.25" customHeight="1">
      <c r="B24" s="289"/>
      <c r="C24" s="288" t="s">
        <v>17</v>
      </c>
      <c r="D24" s="288" t="s">
        <v>257</v>
      </c>
      <c r="E24" s="288" t="s">
        <v>134</v>
      </c>
      <c r="F24" s="288"/>
      <c r="G24" s="288"/>
      <c r="H24" s="288"/>
      <c r="I24" s="288"/>
      <c r="J24" s="288"/>
      <c r="K24" s="288"/>
      <c r="L24" s="288" t="s">
        <v>258</v>
      </c>
      <c r="M24" s="106"/>
    </row>
    <row r="25" spans="2:13" ht="82.5" customHeight="1">
      <c r="B25" s="289"/>
      <c r="C25" s="288"/>
      <c r="D25" s="288"/>
      <c r="E25" s="77" t="s">
        <v>259</v>
      </c>
      <c r="F25" s="77" t="s">
        <v>260</v>
      </c>
      <c r="G25" s="77" t="s">
        <v>261</v>
      </c>
      <c r="H25" s="77" t="s">
        <v>135</v>
      </c>
      <c r="I25" s="77" t="s">
        <v>30</v>
      </c>
      <c r="J25" s="77" t="s">
        <v>136</v>
      </c>
      <c r="K25" s="77" t="s">
        <v>23</v>
      </c>
      <c r="L25" s="288"/>
      <c r="M25" s="106"/>
    </row>
    <row r="26" spans="2:13" ht="14.25" customHeight="1">
      <c r="B26" s="67" t="s">
        <v>15</v>
      </c>
      <c r="C26" s="75" t="s">
        <v>16</v>
      </c>
      <c r="D26" s="75">
        <v>1</v>
      </c>
      <c r="E26" s="67">
        <v>2</v>
      </c>
      <c r="F26" s="67">
        <v>3</v>
      </c>
      <c r="G26" s="67">
        <v>4</v>
      </c>
      <c r="H26" s="67">
        <v>5</v>
      </c>
      <c r="I26" s="67">
        <v>6</v>
      </c>
      <c r="J26" s="67">
        <v>7</v>
      </c>
      <c r="K26" s="67">
        <v>8</v>
      </c>
      <c r="L26" s="67">
        <v>9</v>
      </c>
      <c r="M26" s="106"/>
    </row>
    <row r="27" spans="2:13" ht="43.5" customHeight="1">
      <c r="B27" s="85" t="s">
        <v>262</v>
      </c>
      <c r="C27" s="75">
        <v>62</v>
      </c>
      <c r="D27" s="76"/>
      <c r="E27" s="76"/>
      <c r="F27" s="79"/>
      <c r="G27" s="76"/>
      <c r="H27" s="76"/>
      <c r="I27" s="67" t="s">
        <v>18</v>
      </c>
      <c r="J27" s="79"/>
      <c r="K27" s="79"/>
      <c r="L27" s="76"/>
      <c r="M27" s="106"/>
    </row>
    <row r="28" spans="2:13" ht="42" customHeight="1">
      <c r="B28" s="85" t="s">
        <v>263</v>
      </c>
      <c r="C28" s="75">
        <v>63</v>
      </c>
      <c r="D28" s="76"/>
      <c r="E28" s="76"/>
      <c r="F28" s="79"/>
      <c r="G28" s="76"/>
      <c r="H28" s="67" t="s">
        <v>18</v>
      </c>
      <c r="I28" s="76"/>
      <c r="J28" s="76"/>
      <c r="K28" s="76"/>
      <c r="L28" s="76"/>
      <c r="M28" s="106"/>
    </row>
    <row r="29" spans="2:13" ht="47.25" customHeight="1">
      <c r="B29" s="85" t="s">
        <v>124</v>
      </c>
      <c r="C29" s="75">
        <v>64</v>
      </c>
      <c r="D29" s="76"/>
      <c r="E29" s="76"/>
      <c r="F29" s="79"/>
      <c r="G29" s="76"/>
      <c r="H29" s="76"/>
      <c r="I29" s="76"/>
      <c r="J29" s="83"/>
      <c r="K29" s="83"/>
      <c r="L29" s="76"/>
      <c r="M29" s="106"/>
    </row>
    <row r="30" spans="2:13" ht="40.5" customHeight="1">
      <c r="B30" s="84" t="s">
        <v>99</v>
      </c>
      <c r="C30" s="75">
        <v>65</v>
      </c>
      <c r="D30" s="76"/>
      <c r="E30" s="76"/>
      <c r="F30" s="79"/>
      <c r="G30" s="76"/>
      <c r="H30" s="76"/>
      <c r="I30" s="76"/>
      <c r="J30" s="83"/>
      <c r="K30" s="83"/>
      <c r="L30" s="76"/>
      <c r="M30" s="106"/>
    </row>
    <row r="31" spans="2:13" ht="57.75" customHeight="1">
      <c r="B31" s="85" t="s">
        <v>102</v>
      </c>
      <c r="C31" s="75">
        <v>66</v>
      </c>
      <c r="D31" s="76"/>
      <c r="E31" s="76"/>
      <c r="F31" s="79"/>
      <c r="G31" s="76"/>
      <c r="H31" s="76"/>
      <c r="I31" s="76"/>
      <c r="J31" s="83"/>
      <c r="K31" s="83"/>
      <c r="L31" s="76"/>
      <c r="M31" s="106"/>
    </row>
    <row r="32" spans="2:13" ht="15">
      <c r="B32" s="82"/>
      <c r="C32" s="82"/>
      <c r="D32" s="62"/>
      <c r="E32" s="60"/>
      <c r="F32" s="61"/>
      <c r="G32" s="61"/>
      <c r="H32" s="62"/>
      <c r="I32" s="60"/>
      <c r="J32" s="60"/>
      <c r="K32" s="60"/>
      <c r="L32" s="60"/>
      <c r="M32" s="106"/>
    </row>
    <row r="33" spans="2:16" ht="15">
      <c r="B33" s="335" t="s">
        <v>274</v>
      </c>
      <c r="C33" s="335"/>
      <c r="D33" s="335"/>
      <c r="E33" s="335"/>
      <c r="F33" s="61"/>
      <c r="G33" s="61"/>
      <c r="H33" s="62"/>
      <c r="I33" s="60"/>
      <c r="J33" s="60"/>
      <c r="K33" s="60"/>
      <c r="L33" s="60"/>
      <c r="M33" s="106"/>
      <c r="N33" s="129"/>
      <c r="O33" s="129"/>
      <c r="P33" s="129"/>
    </row>
    <row r="34" spans="2:22" ht="42.75" customHeight="1">
      <c r="B34" s="336"/>
      <c r="C34" s="336" t="s">
        <v>17</v>
      </c>
      <c r="D34" s="333" t="s">
        <v>264</v>
      </c>
      <c r="E34" s="331" t="s">
        <v>265</v>
      </c>
      <c r="F34" s="332"/>
      <c r="G34" s="333" t="s">
        <v>266</v>
      </c>
      <c r="H34" s="62"/>
      <c r="I34" s="322"/>
      <c r="J34" s="73"/>
      <c r="K34" s="73"/>
      <c r="L34" s="73"/>
      <c r="M34" s="73"/>
      <c r="N34" s="130"/>
      <c r="O34" s="129"/>
      <c r="P34" s="129"/>
      <c r="Q34" s="129"/>
      <c r="R34" s="129"/>
      <c r="S34" s="129"/>
      <c r="T34" s="129"/>
      <c r="U34" s="129"/>
      <c r="V34" s="129"/>
    </row>
    <row r="35" spans="2:22" ht="57">
      <c r="B35" s="337"/>
      <c r="C35" s="337"/>
      <c r="D35" s="334"/>
      <c r="E35" s="191" t="s">
        <v>275</v>
      </c>
      <c r="F35" s="192" t="s">
        <v>267</v>
      </c>
      <c r="G35" s="334"/>
      <c r="H35" s="62"/>
      <c r="I35" s="322"/>
      <c r="J35" s="94"/>
      <c r="K35" s="94"/>
      <c r="L35" s="94"/>
      <c r="M35" s="94"/>
      <c r="N35" s="130"/>
      <c r="O35" s="129"/>
      <c r="P35" s="129"/>
      <c r="Q35" s="129"/>
      <c r="R35" s="129"/>
      <c r="S35" s="129"/>
      <c r="T35" s="129"/>
      <c r="U35" s="129"/>
      <c r="V35" s="129"/>
    </row>
    <row r="36" spans="2:22" ht="15" customHeight="1">
      <c r="B36" s="118" t="s">
        <v>15</v>
      </c>
      <c r="C36" s="119" t="s">
        <v>16</v>
      </c>
      <c r="D36" s="193">
        <v>1</v>
      </c>
      <c r="E36" s="128">
        <v>2</v>
      </c>
      <c r="F36" s="194">
        <v>3</v>
      </c>
      <c r="G36" s="194">
        <v>4</v>
      </c>
      <c r="H36" s="62"/>
      <c r="I36" s="322"/>
      <c r="J36" s="77"/>
      <c r="K36" s="288" t="s">
        <v>151</v>
      </c>
      <c r="L36" s="288"/>
      <c r="M36" s="94"/>
      <c r="Q36" s="129"/>
      <c r="R36" s="129"/>
      <c r="S36" s="129"/>
      <c r="T36" s="129"/>
      <c r="U36" s="129"/>
      <c r="V36" s="129"/>
    </row>
    <row r="37" spans="2:13" ht="30.75" customHeight="1">
      <c r="B37" s="121" t="s">
        <v>268</v>
      </c>
      <c r="C37" s="119">
        <v>67</v>
      </c>
      <c r="D37" s="193"/>
      <c r="E37" s="128"/>
      <c r="F37" s="194"/>
      <c r="G37" s="194"/>
      <c r="H37" s="62"/>
      <c r="I37" s="60"/>
      <c r="J37" s="67" t="str">
        <f aca="true" t="shared" si="0" ref="J37:J42">IF(F37&lt;=E37,"ok","chyba")</f>
        <v>ok</v>
      </c>
      <c r="K37" s="301" t="s">
        <v>389</v>
      </c>
      <c r="L37" s="302"/>
      <c r="M37" s="106"/>
    </row>
    <row r="38" spans="2:13" ht="31.5" customHeight="1">
      <c r="B38" s="121" t="s">
        <v>269</v>
      </c>
      <c r="C38" s="119">
        <v>68</v>
      </c>
      <c r="D38" s="193"/>
      <c r="E38" s="128"/>
      <c r="F38" s="194"/>
      <c r="G38" s="194"/>
      <c r="H38" s="62"/>
      <c r="I38" s="60"/>
      <c r="J38" s="67" t="str">
        <f t="shared" si="0"/>
        <v>ok</v>
      </c>
      <c r="K38" s="301" t="s">
        <v>390</v>
      </c>
      <c r="L38" s="302"/>
      <c r="M38" s="106"/>
    </row>
    <row r="39" spans="2:13" ht="30.75" customHeight="1">
      <c r="B39" s="121" t="s">
        <v>270</v>
      </c>
      <c r="C39" s="119">
        <v>69</v>
      </c>
      <c r="D39" s="193"/>
      <c r="E39" s="128"/>
      <c r="F39" s="194"/>
      <c r="G39" s="194"/>
      <c r="H39" s="62"/>
      <c r="I39" s="60"/>
      <c r="J39" s="67" t="str">
        <f t="shared" si="0"/>
        <v>ok</v>
      </c>
      <c r="K39" s="301" t="s">
        <v>391</v>
      </c>
      <c r="L39" s="302"/>
      <c r="M39" s="106"/>
    </row>
    <row r="40" spans="2:13" ht="37.5" customHeight="1">
      <c r="B40" s="121" t="s">
        <v>271</v>
      </c>
      <c r="C40" s="119">
        <v>70</v>
      </c>
      <c r="D40" s="193"/>
      <c r="E40" s="128"/>
      <c r="F40" s="194"/>
      <c r="G40" s="194"/>
      <c r="H40" s="62"/>
      <c r="I40" s="60"/>
      <c r="J40" s="67" t="str">
        <f t="shared" si="0"/>
        <v>ok</v>
      </c>
      <c r="K40" s="301" t="s">
        <v>392</v>
      </c>
      <c r="L40" s="302"/>
      <c r="M40" s="106"/>
    </row>
    <row r="41" spans="2:13" ht="30.75" customHeight="1">
      <c r="B41" s="121" t="s">
        <v>272</v>
      </c>
      <c r="C41" s="119">
        <v>71</v>
      </c>
      <c r="D41" s="193"/>
      <c r="E41" s="128"/>
      <c r="F41" s="194"/>
      <c r="G41" s="194"/>
      <c r="H41" s="62"/>
      <c r="I41" s="60"/>
      <c r="J41" s="67" t="str">
        <f t="shared" si="0"/>
        <v>ok</v>
      </c>
      <c r="K41" s="301" t="s">
        <v>393</v>
      </c>
      <c r="L41" s="302"/>
      <c r="M41" s="106"/>
    </row>
    <row r="42" spans="2:13" ht="30" customHeight="1">
      <c r="B42" s="121" t="s">
        <v>273</v>
      </c>
      <c r="C42" s="119">
        <v>72</v>
      </c>
      <c r="D42" s="193"/>
      <c r="E42" s="128"/>
      <c r="F42" s="194"/>
      <c r="G42" s="194"/>
      <c r="H42" s="62"/>
      <c r="I42" s="60"/>
      <c r="J42" s="67" t="str">
        <f t="shared" si="0"/>
        <v>ok</v>
      </c>
      <c r="K42" s="301" t="s">
        <v>394</v>
      </c>
      <c r="L42" s="302"/>
      <c r="M42" s="106"/>
    </row>
    <row r="43" spans="2:13" ht="12.75" customHeight="1">
      <c r="B43" s="82"/>
      <c r="C43" s="82"/>
      <c r="D43" s="62"/>
      <c r="E43" s="60"/>
      <c r="F43" s="61"/>
      <c r="G43" s="61"/>
      <c r="H43" s="62"/>
      <c r="I43" s="60"/>
      <c r="J43" s="60"/>
      <c r="K43" s="60"/>
      <c r="L43" s="60"/>
      <c r="M43" s="106"/>
    </row>
    <row r="44" spans="2:13" ht="15.75" thickBot="1">
      <c r="B44" s="110" t="s">
        <v>76</v>
      </c>
      <c r="C44" s="111"/>
      <c r="D44" s="112"/>
      <c r="E44" s="112"/>
      <c r="F44" s="112"/>
      <c r="G44" s="112"/>
      <c r="H44" s="112"/>
      <c r="I44" s="112"/>
      <c r="J44" s="112"/>
      <c r="K44" s="106"/>
      <c r="L44" s="106"/>
      <c r="M44" s="106"/>
    </row>
    <row r="45" spans="2:13" ht="102" customHeight="1" thickBot="1">
      <c r="B45" s="280"/>
      <c r="C45" s="281"/>
      <c r="D45" s="281"/>
      <c r="E45" s="281"/>
      <c r="F45" s="281"/>
      <c r="G45" s="281"/>
      <c r="H45" s="281"/>
      <c r="I45" s="281"/>
      <c r="J45" s="281"/>
      <c r="K45" s="281"/>
      <c r="L45" s="281"/>
      <c r="M45" s="282"/>
    </row>
    <row r="46" spans="2:13" ht="15">
      <c r="B46" s="106"/>
      <c r="C46" s="106"/>
      <c r="D46" s="106"/>
      <c r="E46" s="106"/>
      <c r="F46" s="106"/>
      <c r="G46" s="106"/>
      <c r="H46" s="106"/>
      <c r="I46" s="106"/>
      <c r="J46" s="106"/>
      <c r="K46" s="106"/>
      <c r="L46" s="106"/>
      <c r="M46" s="106"/>
    </row>
    <row r="47" spans="2:13" ht="15">
      <c r="B47" s="106"/>
      <c r="C47" s="106"/>
      <c r="D47" s="106"/>
      <c r="E47" s="106"/>
      <c r="F47" s="106"/>
      <c r="G47" s="106"/>
      <c r="H47" s="106"/>
      <c r="I47" s="106"/>
      <c r="J47" s="106"/>
      <c r="K47" s="106"/>
      <c r="L47" s="106"/>
      <c r="M47" s="106"/>
    </row>
  </sheetData>
  <sheetProtection/>
  <mergeCells count="51">
    <mergeCell ref="K4:K5"/>
    <mergeCell ref="B6:D6"/>
    <mergeCell ref="D4:D5"/>
    <mergeCell ref="B7:D7"/>
    <mergeCell ref="B8:D8"/>
    <mergeCell ref="B4:B5"/>
    <mergeCell ref="C4:C5"/>
    <mergeCell ref="E3:E5"/>
    <mergeCell ref="F3:H3"/>
    <mergeCell ref="B22:L22"/>
    <mergeCell ref="B23:L23"/>
    <mergeCell ref="B9:D9"/>
    <mergeCell ref="B10:D10"/>
    <mergeCell ref="B11:D11"/>
    <mergeCell ref="B13:I13"/>
    <mergeCell ref="L8:M8"/>
    <mergeCell ref="L16:M16"/>
    <mergeCell ref="L17:M17"/>
    <mergeCell ref="L18:M18"/>
    <mergeCell ref="G4:G5"/>
    <mergeCell ref="H4:H5"/>
    <mergeCell ref="I4:I5"/>
    <mergeCell ref="J4:J5"/>
    <mergeCell ref="D14:H14"/>
    <mergeCell ref="I14:I15"/>
    <mergeCell ref="K42:L42"/>
    <mergeCell ref="B33:E33"/>
    <mergeCell ref="B34:B35"/>
    <mergeCell ref="C34:C35"/>
    <mergeCell ref="D34:D35"/>
    <mergeCell ref="C24:C25"/>
    <mergeCell ref="D24:D25"/>
    <mergeCell ref="E24:K24"/>
    <mergeCell ref="L24:L25"/>
    <mergeCell ref="B24:B25"/>
    <mergeCell ref="G34:G35"/>
    <mergeCell ref="K36:L36"/>
    <mergeCell ref="K38:L38"/>
    <mergeCell ref="K39:L39"/>
    <mergeCell ref="K40:L40"/>
    <mergeCell ref="K41:L41"/>
    <mergeCell ref="B45:M45"/>
    <mergeCell ref="L9:M9"/>
    <mergeCell ref="L10:M10"/>
    <mergeCell ref="L11:M11"/>
    <mergeCell ref="B14:B15"/>
    <mergeCell ref="K37:L37"/>
    <mergeCell ref="L19:M19"/>
    <mergeCell ref="C14:C15"/>
    <mergeCell ref="I34:I36"/>
    <mergeCell ref="E34:F34"/>
  </mergeCells>
  <conditionalFormatting sqref="K8:L8">
    <cfRule type="cellIs" priority="3" dxfId="0" operator="equal" stopIfTrue="1">
      <formula>"chyba"</formula>
    </cfRule>
  </conditionalFormatting>
  <conditionalFormatting sqref="K16:L16">
    <cfRule type="cellIs" priority="2" dxfId="0" operator="equal" stopIfTrue="1">
      <formula>"chyba"</formula>
    </cfRule>
  </conditionalFormatting>
  <conditionalFormatting sqref="J36:K36">
    <cfRule type="cellIs" priority="1" dxfId="0" operator="equal" stopIfTrue="1">
      <formula>"chyba"</formula>
    </cfRule>
  </conditionalFormatting>
  <dataValidations count="1">
    <dataValidation type="whole" allowBlank="1" showErrorMessage="1" errorTitle="Pozor!" error="Je nezbytné vložit numerickou hodnotu!" sqref="J44">
      <formula1>0</formula1>
      <formula2>999999</formula2>
    </dataValidation>
  </dataValidation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V50"/>
  <sheetViews>
    <sheetView zoomScalePageLayoutView="0" workbookViewId="0" topLeftCell="A18">
      <selection activeCell="C35" sqref="C35"/>
    </sheetView>
  </sheetViews>
  <sheetFormatPr defaultColWidth="9.00390625" defaultRowHeight="12.75"/>
  <cols>
    <col min="4" max="4" width="11.00390625" style="0" bestFit="1" customWidth="1"/>
    <col min="21" max="21" width="9.125" style="0" customWidth="1"/>
    <col min="22" max="22" width="15.125" style="0" customWidth="1"/>
  </cols>
  <sheetData>
    <row r="1" spans="2:22" ht="15">
      <c r="B1" s="58"/>
      <c r="C1" s="58"/>
      <c r="D1" s="58"/>
      <c r="E1" s="58"/>
      <c r="F1" s="58"/>
      <c r="G1" s="58"/>
      <c r="H1" s="58"/>
      <c r="I1" s="58"/>
      <c r="J1" s="58"/>
      <c r="K1" s="58"/>
      <c r="L1" s="58"/>
      <c r="M1" s="58"/>
      <c r="N1" s="58"/>
      <c r="O1" s="58"/>
      <c r="P1" s="58"/>
      <c r="Q1" s="58"/>
      <c r="R1" s="58"/>
      <c r="S1" s="58"/>
      <c r="T1" s="58"/>
      <c r="U1" s="58"/>
      <c r="V1" s="107" t="s">
        <v>645</v>
      </c>
    </row>
    <row r="2" spans="2:22" ht="15">
      <c r="B2" s="122" t="s">
        <v>656</v>
      </c>
      <c r="C2" s="58"/>
      <c r="D2" s="58"/>
      <c r="E2" s="58"/>
      <c r="F2" s="58"/>
      <c r="G2" s="58"/>
      <c r="H2" s="58"/>
      <c r="I2" s="58"/>
      <c r="J2" s="58"/>
      <c r="K2" s="58"/>
      <c r="L2" s="58"/>
      <c r="M2" s="58"/>
      <c r="N2" s="58"/>
      <c r="O2" s="58"/>
      <c r="P2" s="58"/>
      <c r="Q2" s="58"/>
      <c r="R2" s="58"/>
      <c r="S2" s="58"/>
      <c r="T2" s="58"/>
      <c r="U2" s="58"/>
      <c r="V2" s="107"/>
    </row>
    <row r="3" spans="2:22" ht="15.75" thickBot="1">
      <c r="B3" s="122" t="s">
        <v>540</v>
      </c>
      <c r="C3" s="114"/>
      <c r="D3" s="114"/>
      <c r="E3" s="131"/>
      <c r="F3" s="132"/>
      <c r="G3" s="132"/>
      <c r="H3" s="133"/>
      <c r="I3" s="133"/>
      <c r="J3" s="133"/>
      <c r="K3" s="133"/>
      <c r="L3" s="134"/>
      <c r="M3" s="134"/>
      <c r="N3" s="134"/>
      <c r="O3" s="134"/>
      <c r="P3" s="134"/>
      <c r="Q3" s="134"/>
      <c r="R3" s="134"/>
      <c r="S3" s="135"/>
      <c r="T3" s="58"/>
      <c r="U3" s="58"/>
      <c r="V3" s="58"/>
    </row>
    <row r="4" spans="2:22" ht="15.75" thickBot="1">
      <c r="B4" s="415"/>
      <c r="C4" s="416"/>
      <c r="D4" s="417"/>
      <c r="E4" s="423" t="s">
        <v>17</v>
      </c>
      <c r="F4" s="426" t="s">
        <v>42</v>
      </c>
      <c r="G4" s="426"/>
      <c r="H4" s="427"/>
      <c r="I4" s="427"/>
      <c r="J4" s="427"/>
      <c r="K4" s="427"/>
      <c r="L4" s="427"/>
      <c r="M4" s="427"/>
      <c r="N4" s="427"/>
      <c r="O4" s="427"/>
      <c r="P4" s="427"/>
      <c r="Q4" s="427"/>
      <c r="R4" s="427"/>
      <c r="S4" s="428"/>
      <c r="T4" s="58"/>
      <c r="U4" s="58"/>
      <c r="V4" s="58"/>
    </row>
    <row r="5" spans="2:22" ht="15">
      <c r="B5" s="418"/>
      <c r="C5" s="419"/>
      <c r="D5" s="420"/>
      <c r="E5" s="424"/>
      <c r="F5" s="429" t="s">
        <v>43</v>
      </c>
      <c r="G5" s="400"/>
      <c r="H5" s="400" t="s">
        <v>44</v>
      </c>
      <c r="I5" s="400"/>
      <c r="J5" s="400" t="s">
        <v>45</v>
      </c>
      <c r="K5" s="400"/>
      <c r="L5" s="400" t="s">
        <v>46</v>
      </c>
      <c r="M5" s="400"/>
      <c r="N5" s="400" t="s">
        <v>47</v>
      </c>
      <c r="O5" s="400"/>
      <c r="P5" s="407" t="s">
        <v>96</v>
      </c>
      <c r="Q5" s="408"/>
      <c r="R5" s="409" t="s">
        <v>48</v>
      </c>
      <c r="S5" s="410"/>
      <c r="T5" s="58"/>
      <c r="U5" s="58"/>
      <c r="V5" s="58"/>
    </row>
    <row r="6" spans="2:22" ht="15">
      <c r="B6" s="421"/>
      <c r="C6" s="422"/>
      <c r="D6" s="349"/>
      <c r="E6" s="425"/>
      <c r="F6" s="136" t="s">
        <v>49</v>
      </c>
      <c r="G6" s="137" t="s">
        <v>50</v>
      </c>
      <c r="H6" s="137" t="s">
        <v>49</v>
      </c>
      <c r="I6" s="137" t="s">
        <v>50</v>
      </c>
      <c r="J6" s="137" t="s">
        <v>49</v>
      </c>
      <c r="K6" s="137" t="s">
        <v>50</v>
      </c>
      <c r="L6" s="137" t="s">
        <v>49</v>
      </c>
      <c r="M6" s="137" t="s">
        <v>50</v>
      </c>
      <c r="N6" s="137" t="s">
        <v>49</v>
      </c>
      <c r="O6" s="137" t="s">
        <v>50</v>
      </c>
      <c r="P6" s="137" t="s">
        <v>49</v>
      </c>
      <c r="Q6" s="138" t="s">
        <v>50</v>
      </c>
      <c r="R6" s="139" t="s">
        <v>49</v>
      </c>
      <c r="S6" s="138" t="s">
        <v>50</v>
      </c>
      <c r="T6" s="58"/>
      <c r="U6" s="58"/>
      <c r="V6" s="58"/>
    </row>
    <row r="7" spans="2:22" ht="15.75" thickBot="1">
      <c r="B7" s="401" t="s">
        <v>15</v>
      </c>
      <c r="C7" s="402"/>
      <c r="D7" s="403"/>
      <c r="E7" s="140" t="s">
        <v>16</v>
      </c>
      <c r="F7" s="141">
        <v>1</v>
      </c>
      <c r="G7" s="142">
        <v>2</v>
      </c>
      <c r="H7" s="142">
        <v>3</v>
      </c>
      <c r="I7" s="142">
        <v>4</v>
      </c>
      <c r="J7" s="142">
        <v>5</v>
      </c>
      <c r="K7" s="142">
        <v>6</v>
      </c>
      <c r="L7" s="142">
        <v>7</v>
      </c>
      <c r="M7" s="142">
        <v>8</v>
      </c>
      <c r="N7" s="142">
        <v>9</v>
      </c>
      <c r="O7" s="142">
        <v>10</v>
      </c>
      <c r="P7" s="142">
        <v>11</v>
      </c>
      <c r="Q7" s="140">
        <v>12</v>
      </c>
      <c r="R7" s="143">
        <v>13</v>
      </c>
      <c r="S7" s="144">
        <v>14</v>
      </c>
      <c r="T7" s="58"/>
      <c r="U7" s="58"/>
      <c r="V7" s="58"/>
    </row>
    <row r="8" spans="2:22" ht="27.75" customHeight="1" thickBot="1">
      <c r="B8" s="374" t="s">
        <v>139</v>
      </c>
      <c r="C8" s="391" t="s">
        <v>51</v>
      </c>
      <c r="D8" s="406"/>
      <c r="E8" s="145">
        <v>73</v>
      </c>
      <c r="F8" s="146"/>
      <c r="G8" s="147"/>
      <c r="H8" s="147"/>
      <c r="I8" s="147"/>
      <c r="J8" s="147"/>
      <c r="K8" s="147"/>
      <c r="L8" s="147"/>
      <c r="M8" s="147"/>
      <c r="N8" s="147"/>
      <c r="O8" s="147"/>
      <c r="P8" s="147"/>
      <c r="Q8" s="148"/>
      <c r="R8" s="149">
        <f>F8+H8+J8+L8+N8+P8</f>
        <v>0</v>
      </c>
      <c r="S8" s="150">
        <f>G8+I8+K8+M8+O8+Q8</f>
        <v>0</v>
      </c>
      <c r="T8" s="58"/>
      <c r="U8" s="367" t="s">
        <v>156</v>
      </c>
      <c r="V8" s="368"/>
    </row>
    <row r="9" spans="2:22" ht="15.75" customHeight="1" thickBot="1">
      <c r="B9" s="404"/>
      <c r="C9" s="383" t="s">
        <v>52</v>
      </c>
      <c r="D9" s="390"/>
      <c r="E9" s="138">
        <v>74</v>
      </c>
      <c r="F9" s="151"/>
      <c r="G9" s="152"/>
      <c r="H9" s="152"/>
      <c r="I9" s="152"/>
      <c r="J9" s="152"/>
      <c r="K9" s="152"/>
      <c r="L9" s="152"/>
      <c r="M9" s="152"/>
      <c r="N9" s="152"/>
      <c r="O9" s="152"/>
      <c r="P9" s="152"/>
      <c r="Q9" s="153"/>
      <c r="R9" s="149">
        <f aca="true" t="shared" si="0" ref="R9:S45">F9+H9+J9+L9+N9+P9</f>
        <v>0</v>
      </c>
      <c r="S9" s="150">
        <f t="shared" si="0"/>
        <v>0</v>
      </c>
      <c r="T9" s="58"/>
      <c r="U9" s="369"/>
      <c r="V9" s="370"/>
    </row>
    <row r="10" spans="2:22" ht="15.75" customHeight="1" thickBot="1">
      <c r="B10" s="404"/>
      <c r="C10" s="383" t="s">
        <v>53</v>
      </c>
      <c r="D10" s="390"/>
      <c r="E10" s="138">
        <v>75</v>
      </c>
      <c r="F10" s="151"/>
      <c r="G10" s="152"/>
      <c r="H10" s="152"/>
      <c r="I10" s="152"/>
      <c r="J10" s="152"/>
      <c r="K10" s="152"/>
      <c r="L10" s="152"/>
      <c r="M10" s="152"/>
      <c r="N10" s="152"/>
      <c r="O10" s="152"/>
      <c r="P10" s="152"/>
      <c r="Q10" s="153"/>
      <c r="R10" s="149">
        <f t="shared" si="0"/>
        <v>0</v>
      </c>
      <c r="S10" s="150">
        <f t="shared" si="0"/>
        <v>0</v>
      </c>
      <c r="T10" s="58"/>
      <c r="U10" s="354" t="s">
        <v>157</v>
      </c>
      <c r="V10" s="355"/>
    </row>
    <row r="11" spans="2:22" ht="15.75" customHeight="1" thickBot="1">
      <c r="B11" s="404"/>
      <c r="C11" s="383" t="s">
        <v>54</v>
      </c>
      <c r="D11" s="390"/>
      <c r="E11" s="138">
        <v>76</v>
      </c>
      <c r="F11" s="151"/>
      <c r="G11" s="152"/>
      <c r="H11" s="152"/>
      <c r="I11" s="152"/>
      <c r="J11" s="152"/>
      <c r="K11" s="152"/>
      <c r="L11" s="152"/>
      <c r="M11" s="152"/>
      <c r="N11" s="152"/>
      <c r="O11" s="152"/>
      <c r="P11" s="152"/>
      <c r="Q11" s="153"/>
      <c r="R11" s="149">
        <f t="shared" si="0"/>
        <v>0</v>
      </c>
      <c r="S11" s="150">
        <f t="shared" si="0"/>
        <v>0</v>
      </c>
      <c r="T11" s="58"/>
      <c r="U11" s="356"/>
      <c r="V11" s="357"/>
    </row>
    <row r="12" spans="2:22" ht="15.75" customHeight="1" thickBot="1">
      <c r="B12" s="404"/>
      <c r="C12" s="396" t="s">
        <v>55</v>
      </c>
      <c r="D12" s="397"/>
      <c r="E12" s="140">
        <v>77</v>
      </c>
      <c r="F12" s="154"/>
      <c r="G12" s="155"/>
      <c r="H12" s="155"/>
      <c r="I12" s="155"/>
      <c r="J12" s="155"/>
      <c r="K12" s="155"/>
      <c r="L12" s="155"/>
      <c r="M12" s="155"/>
      <c r="N12" s="155"/>
      <c r="O12" s="155"/>
      <c r="P12" s="155"/>
      <c r="Q12" s="156"/>
      <c r="R12" s="149">
        <f t="shared" si="0"/>
        <v>0</v>
      </c>
      <c r="S12" s="150">
        <f t="shared" si="0"/>
        <v>0</v>
      </c>
      <c r="T12" s="58"/>
      <c r="U12" s="358"/>
      <c r="V12" s="359"/>
    </row>
    <row r="13" spans="2:22" ht="15.75" customHeight="1" thickBot="1">
      <c r="B13" s="404"/>
      <c r="C13" s="398" t="s">
        <v>90</v>
      </c>
      <c r="D13" s="399"/>
      <c r="E13" s="157">
        <v>78</v>
      </c>
      <c r="F13" s="158"/>
      <c r="G13" s="159"/>
      <c r="H13" s="159"/>
      <c r="I13" s="159"/>
      <c r="J13" s="159"/>
      <c r="K13" s="159"/>
      <c r="L13" s="159"/>
      <c r="M13" s="159"/>
      <c r="N13" s="159"/>
      <c r="O13" s="159"/>
      <c r="P13" s="159"/>
      <c r="Q13" s="160"/>
      <c r="R13" s="149">
        <f t="shared" si="0"/>
        <v>0</v>
      </c>
      <c r="S13" s="150">
        <f t="shared" si="0"/>
        <v>0</v>
      </c>
      <c r="T13" s="58"/>
      <c r="U13" s="354" t="s">
        <v>395</v>
      </c>
      <c r="V13" s="355"/>
    </row>
    <row r="14" spans="2:22" ht="28.5" customHeight="1" thickBot="1">
      <c r="B14" s="404"/>
      <c r="C14" s="411" t="s">
        <v>355</v>
      </c>
      <c r="D14" s="412"/>
      <c r="E14" s="145">
        <v>79</v>
      </c>
      <c r="F14" s="161"/>
      <c r="G14" s="162"/>
      <c r="H14" s="162"/>
      <c r="I14" s="162"/>
      <c r="J14" s="162"/>
      <c r="K14" s="162"/>
      <c r="L14" s="162"/>
      <c r="M14" s="162"/>
      <c r="N14" s="162"/>
      <c r="O14" s="162"/>
      <c r="P14" s="162"/>
      <c r="Q14" s="163"/>
      <c r="R14" s="149">
        <f t="shared" si="0"/>
        <v>0</v>
      </c>
      <c r="S14" s="150">
        <f t="shared" si="0"/>
        <v>0</v>
      </c>
      <c r="T14" s="58"/>
      <c r="U14" s="356"/>
      <c r="V14" s="357"/>
    </row>
    <row r="15" spans="2:22" ht="15.75" thickBot="1">
      <c r="B15" s="404"/>
      <c r="C15" s="393" t="s">
        <v>356</v>
      </c>
      <c r="D15" s="164" t="s">
        <v>91</v>
      </c>
      <c r="E15" s="145">
        <v>80</v>
      </c>
      <c r="F15" s="151"/>
      <c r="G15" s="152"/>
      <c r="H15" s="152"/>
      <c r="I15" s="152"/>
      <c r="J15" s="152"/>
      <c r="K15" s="152"/>
      <c r="L15" s="152"/>
      <c r="M15" s="152"/>
      <c r="N15" s="152"/>
      <c r="O15" s="152"/>
      <c r="P15" s="152"/>
      <c r="Q15" s="153"/>
      <c r="R15" s="149">
        <f t="shared" si="0"/>
        <v>0</v>
      </c>
      <c r="S15" s="150">
        <f t="shared" si="0"/>
        <v>0</v>
      </c>
      <c r="T15" s="58"/>
      <c r="U15" s="356"/>
      <c r="V15" s="357"/>
    </row>
    <row r="16" spans="2:22" ht="15.75" thickBot="1">
      <c r="B16" s="404"/>
      <c r="C16" s="413"/>
      <c r="D16" s="165" t="s">
        <v>92</v>
      </c>
      <c r="E16" s="138">
        <v>81</v>
      </c>
      <c r="F16" s="151"/>
      <c r="G16" s="152"/>
      <c r="H16" s="152"/>
      <c r="I16" s="152"/>
      <c r="J16" s="152"/>
      <c r="K16" s="152"/>
      <c r="L16" s="152"/>
      <c r="M16" s="152"/>
      <c r="N16" s="152"/>
      <c r="O16" s="152"/>
      <c r="P16" s="152"/>
      <c r="Q16" s="153"/>
      <c r="R16" s="149">
        <f t="shared" si="0"/>
        <v>0</v>
      </c>
      <c r="S16" s="150">
        <f t="shared" si="0"/>
        <v>0</v>
      </c>
      <c r="T16" s="58"/>
      <c r="U16" s="356"/>
      <c r="V16" s="357"/>
    </row>
    <row r="17" spans="2:22" ht="30.75" customHeight="1" thickBot="1">
      <c r="B17" s="405"/>
      <c r="C17" s="414"/>
      <c r="D17" s="166" t="s">
        <v>88</v>
      </c>
      <c r="E17" s="140">
        <v>82</v>
      </c>
      <c r="F17" s="154"/>
      <c r="G17" s="155"/>
      <c r="H17" s="155"/>
      <c r="I17" s="155"/>
      <c r="J17" s="155"/>
      <c r="K17" s="155"/>
      <c r="L17" s="155"/>
      <c r="M17" s="155"/>
      <c r="N17" s="155"/>
      <c r="O17" s="155"/>
      <c r="P17" s="155"/>
      <c r="Q17" s="156"/>
      <c r="R17" s="149">
        <f t="shared" si="0"/>
        <v>0</v>
      </c>
      <c r="S17" s="150">
        <f t="shared" si="0"/>
        <v>0</v>
      </c>
      <c r="T17" s="58"/>
      <c r="U17" s="358"/>
      <c r="V17" s="359"/>
    </row>
    <row r="18" spans="2:22" ht="15.75" thickBot="1">
      <c r="B18" s="374" t="s">
        <v>56</v>
      </c>
      <c r="C18" s="365" t="s">
        <v>57</v>
      </c>
      <c r="D18" s="366"/>
      <c r="E18" s="167">
        <v>83</v>
      </c>
      <c r="F18" s="168"/>
      <c r="G18" s="169"/>
      <c r="H18" s="169"/>
      <c r="I18" s="169"/>
      <c r="J18" s="169"/>
      <c r="K18" s="169"/>
      <c r="L18" s="169"/>
      <c r="M18" s="169"/>
      <c r="N18" s="169"/>
      <c r="O18" s="169"/>
      <c r="P18" s="169"/>
      <c r="Q18" s="170"/>
      <c r="R18" s="149">
        <f t="shared" si="0"/>
        <v>0</v>
      </c>
      <c r="S18" s="150">
        <f t="shared" si="0"/>
        <v>0</v>
      </c>
      <c r="T18" s="58"/>
      <c r="U18" s="354" t="s">
        <v>396</v>
      </c>
      <c r="V18" s="355"/>
    </row>
    <row r="19" spans="2:22" ht="15.75" thickBot="1">
      <c r="B19" s="371"/>
      <c r="C19" s="380" t="s">
        <v>58</v>
      </c>
      <c r="D19" s="353"/>
      <c r="E19" s="138">
        <v>84</v>
      </c>
      <c r="F19" s="171"/>
      <c r="G19" s="152"/>
      <c r="H19" s="152"/>
      <c r="I19" s="152"/>
      <c r="J19" s="152"/>
      <c r="K19" s="152"/>
      <c r="L19" s="152"/>
      <c r="M19" s="152"/>
      <c r="N19" s="152"/>
      <c r="O19" s="152"/>
      <c r="P19" s="152"/>
      <c r="Q19" s="153"/>
      <c r="R19" s="149">
        <f t="shared" si="0"/>
        <v>0</v>
      </c>
      <c r="S19" s="150">
        <f t="shared" si="0"/>
        <v>0</v>
      </c>
      <c r="T19" s="58"/>
      <c r="U19" s="356"/>
      <c r="V19" s="357"/>
    </row>
    <row r="20" spans="2:22" ht="15.75" thickBot="1">
      <c r="B20" s="371"/>
      <c r="C20" s="380" t="s">
        <v>59</v>
      </c>
      <c r="D20" s="353"/>
      <c r="E20" s="138">
        <v>85</v>
      </c>
      <c r="F20" s="171"/>
      <c r="G20" s="152"/>
      <c r="H20" s="152"/>
      <c r="I20" s="152"/>
      <c r="J20" s="152"/>
      <c r="K20" s="152"/>
      <c r="L20" s="152"/>
      <c r="M20" s="152"/>
      <c r="N20" s="152"/>
      <c r="O20" s="152"/>
      <c r="P20" s="152"/>
      <c r="Q20" s="153"/>
      <c r="R20" s="149">
        <f t="shared" si="0"/>
        <v>0</v>
      </c>
      <c r="S20" s="150">
        <f t="shared" si="0"/>
        <v>0</v>
      </c>
      <c r="T20" s="58"/>
      <c r="U20" s="356"/>
      <c r="V20" s="357"/>
    </row>
    <row r="21" spans="2:22" ht="15.75" thickBot="1">
      <c r="B21" s="371"/>
      <c r="C21" s="380" t="s">
        <v>60</v>
      </c>
      <c r="D21" s="353"/>
      <c r="E21" s="138">
        <v>86</v>
      </c>
      <c r="F21" s="171"/>
      <c r="G21" s="152"/>
      <c r="H21" s="152"/>
      <c r="I21" s="152"/>
      <c r="J21" s="152"/>
      <c r="K21" s="152"/>
      <c r="L21" s="152"/>
      <c r="M21" s="152"/>
      <c r="N21" s="152"/>
      <c r="O21" s="152"/>
      <c r="P21" s="152"/>
      <c r="Q21" s="153"/>
      <c r="R21" s="149">
        <f t="shared" si="0"/>
        <v>0</v>
      </c>
      <c r="S21" s="150">
        <f t="shared" si="0"/>
        <v>0</v>
      </c>
      <c r="T21" s="58"/>
      <c r="U21" s="356"/>
      <c r="V21" s="357"/>
    </row>
    <row r="22" spans="2:22" ht="15.75" thickBot="1">
      <c r="B22" s="371"/>
      <c r="C22" s="380" t="s">
        <v>61</v>
      </c>
      <c r="D22" s="353"/>
      <c r="E22" s="138">
        <v>87</v>
      </c>
      <c r="F22" s="171"/>
      <c r="G22" s="152"/>
      <c r="H22" s="152"/>
      <c r="I22" s="152"/>
      <c r="J22" s="152"/>
      <c r="K22" s="152"/>
      <c r="L22" s="152"/>
      <c r="M22" s="152"/>
      <c r="N22" s="152"/>
      <c r="O22" s="152"/>
      <c r="P22" s="152"/>
      <c r="Q22" s="153"/>
      <c r="R22" s="149">
        <f t="shared" si="0"/>
        <v>0</v>
      </c>
      <c r="S22" s="150">
        <f t="shared" si="0"/>
        <v>0</v>
      </c>
      <c r="T22" s="58"/>
      <c r="U22" s="358"/>
      <c r="V22" s="359"/>
    </row>
    <row r="23" spans="2:22" ht="15.75" thickBot="1">
      <c r="B23" s="371"/>
      <c r="C23" s="380" t="s">
        <v>349</v>
      </c>
      <c r="D23" s="353"/>
      <c r="E23" s="138">
        <v>88</v>
      </c>
      <c r="F23" s="171"/>
      <c r="G23" s="152"/>
      <c r="H23" s="152"/>
      <c r="I23" s="152"/>
      <c r="J23" s="152"/>
      <c r="K23" s="152"/>
      <c r="L23" s="152"/>
      <c r="M23" s="152"/>
      <c r="N23" s="152"/>
      <c r="O23" s="152"/>
      <c r="P23" s="152"/>
      <c r="Q23" s="153"/>
      <c r="R23" s="149">
        <f t="shared" si="0"/>
        <v>0</v>
      </c>
      <c r="S23" s="150">
        <f t="shared" si="0"/>
        <v>0</v>
      </c>
      <c r="T23" s="58"/>
      <c r="U23" s="354" t="s">
        <v>158</v>
      </c>
      <c r="V23" s="355"/>
    </row>
    <row r="24" spans="2:22" ht="15.75" thickBot="1">
      <c r="B24" s="371"/>
      <c r="C24" s="382" t="s">
        <v>350</v>
      </c>
      <c r="D24" s="383"/>
      <c r="E24" s="138">
        <v>89</v>
      </c>
      <c r="F24" s="171"/>
      <c r="G24" s="152"/>
      <c r="H24" s="152"/>
      <c r="I24" s="152"/>
      <c r="J24" s="152"/>
      <c r="K24" s="152"/>
      <c r="L24" s="152"/>
      <c r="M24" s="152"/>
      <c r="N24" s="152"/>
      <c r="O24" s="152"/>
      <c r="P24" s="152"/>
      <c r="Q24" s="153"/>
      <c r="R24" s="149">
        <f t="shared" si="0"/>
        <v>0</v>
      </c>
      <c r="S24" s="150">
        <f t="shared" si="0"/>
        <v>0</v>
      </c>
      <c r="T24" s="58"/>
      <c r="U24" s="356"/>
      <c r="V24" s="357"/>
    </row>
    <row r="25" spans="2:22" ht="15.75" thickBot="1">
      <c r="B25" s="371"/>
      <c r="C25" s="382" t="s">
        <v>351</v>
      </c>
      <c r="D25" s="383"/>
      <c r="E25" s="138">
        <v>90</v>
      </c>
      <c r="F25" s="171"/>
      <c r="G25" s="152"/>
      <c r="H25" s="152"/>
      <c r="I25" s="152"/>
      <c r="J25" s="152"/>
      <c r="K25" s="152"/>
      <c r="L25" s="152"/>
      <c r="M25" s="152"/>
      <c r="N25" s="152"/>
      <c r="O25" s="152"/>
      <c r="P25" s="152"/>
      <c r="Q25" s="153"/>
      <c r="R25" s="149">
        <f t="shared" si="0"/>
        <v>0</v>
      </c>
      <c r="S25" s="150">
        <f t="shared" si="0"/>
        <v>0</v>
      </c>
      <c r="T25" s="58"/>
      <c r="U25" s="358"/>
      <c r="V25" s="359"/>
    </row>
    <row r="26" spans="2:22" ht="15.75" thickBot="1">
      <c r="B26" s="371"/>
      <c r="C26" s="380" t="s">
        <v>352</v>
      </c>
      <c r="D26" s="353"/>
      <c r="E26" s="138">
        <v>91</v>
      </c>
      <c r="F26" s="171"/>
      <c r="G26" s="152"/>
      <c r="H26" s="152"/>
      <c r="I26" s="152"/>
      <c r="J26" s="152"/>
      <c r="K26" s="152"/>
      <c r="L26" s="152"/>
      <c r="M26" s="152"/>
      <c r="N26" s="152"/>
      <c r="O26" s="152"/>
      <c r="P26" s="152"/>
      <c r="Q26" s="153"/>
      <c r="R26" s="149">
        <f t="shared" si="0"/>
        <v>0</v>
      </c>
      <c r="S26" s="150">
        <f t="shared" si="0"/>
        <v>0</v>
      </c>
      <c r="T26" s="58"/>
      <c r="U26" s="354" t="s">
        <v>397</v>
      </c>
      <c r="V26" s="355"/>
    </row>
    <row r="27" spans="2:22" ht="15.75" customHeight="1" thickBot="1">
      <c r="B27" s="371"/>
      <c r="C27" s="386" t="s">
        <v>140</v>
      </c>
      <c r="D27" s="387"/>
      <c r="E27" s="144">
        <v>92</v>
      </c>
      <c r="F27" s="172"/>
      <c r="G27" s="173"/>
      <c r="H27" s="173"/>
      <c r="I27" s="173"/>
      <c r="J27" s="173"/>
      <c r="K27" s="173"/>
      <c r="L27" s="173"/>
      <c r="M27" s="173"/>
      <c r="N27" s="173"/>
      <c r="O27" s="173"/>
      <c r="P27" s="173"/>
      <c r="Q27" s="174"/>
      <c r="R27" s="149">
        <f t="shared" si="0"/>
        <v>0</v>
      </c>
      <c r="S27" s="150">
        <f t="shared" si="0"/>
        <v>0</v>
      </c>
      <c r="T27" s="58"/>
      <c r="U27" s="356"/>
      <c r="V27" s="357"/>
    </row>
    <row r="28" spans="2:22" ht="15.75" thickBot="1">
      <c r="B28" s="371"/>
      <c r="C28" s="388" t="s">
        <v>62</v>
      </c>
      <c r="D28" s="389"/>
      <c r="E28" s="140">
        <v>93</v>
      </c>
      <c r="F28" s="175"/>
      <c r="G28" s="155"/>
      <c r="H28" s="155"/>
      <c r="I28" s="155"/>
      <c r="J28" s="155"/>
      <c r="K28" s="155"/>
      <c r="L28" s="155"/>
      <c r="M28" s="155"/>
      <c r="N28" s="155"/>
      <c r="O28" s="155"/>
      <c r="P28" s="155"/>
      <c r="Q28" s="156"/>
      <c r="R28" s="149">
        <f t="shared" si="0"/>
        <v>0</v>
      </c>
      <c r="S28" s="150">
        <f t="shared" si="0"/>
        <v>0</v>
      </c>
      <c r="T28" s="58"/>
      <c r="U28" s="356"/>
      <c r="V28" s="357"/>
    </row>
    <row r="29" spans="2:22" ht="15.75" customHeight="1" thickBot="1">
      <c r="B29" s="362" t="s">
        <v>63</v>
      </c>
      <c r="C29" s="391" t="s">
        <v>141</v>
      </c>
      <c r="D29" s="392"/>
      <c r="E29" s="145">
        <v>94</v>
      </c>
      <c r="F29" s="146"/>
      <c r="G29" s="147"/>
      <c r="H29" s="147"/>
      <c r="I29" s="147"/>
      <c r="J29" s="147"/>
      <c r="K29" s="147"/>
      <c r="L29" s="147"/>
      <c r="M29" s="147"/>
      <c r="N29" s="147"/>
      <c r="O29" s="147"/>
      <c r="P29" s="147"/>
      <c r="Q29" s="148"/>
      <c r="R29" s="149">
        <f t="shared" si="0"/>
        <v>0</v>
      </c>
      <c r="S29" s="150">
        <f t="shared" si="0"/>
        <v>0</v>
      </c>
      <c r="T29" s="58"/>
      <c r="U29" s="356"/>
      <c r="V29" s="357"/>
    </row>
    <row r="30" spans="2:22" ht="15.75" thickBot="1">
      <c r="B30" s="363"/>
      <c r="C30" s="383" t="s">
        <v>142</v>
      </c>
      <c r="D30" s="353"/>
      <c r="E30" s="138">
        <v>95</v>
      </c>
      <c r="F30" s="151"/>
      <c r="G30" s="152"/>
      <c r="H30" s="152"/>
      <c r="I30" s="152"/>
      <c r="J30" s="152"/>
      <c r="K30" s="152"/>
      <c r="L30" s="152"/>
      <c r="M30" s="152"/>
      <c r="N30" s="152"/>
      <c r="O30" s="152"/>
      <c r="P30" s="152"/>
      <c r="Q30" s="153"/>
      <c r="R30" s="149">
        <f t="shared" si="0"/>
        <v>0</v>
      </c>
      <c r="S30" s="150">
        <f t="shared" si="0"/>
        <v>0</v>
      </c>
      <c r="T30" s="58"/>
      <c r="U30" s="358"/>
      <c r="V30" s="359"/>
    </row>
    <row r="31" spans="2:22" ht="15.75" thickBot="1">
      <c r="B31" s="363"/>
      <c r="C31" s="393" t="s">
        <v>143</v>
      </c>
      <c r="D31" s="378"/>
      <c r="E31" s="144">
        <v>96</v>
      </c>
      <c r="F31" s="176"/>
      <c r="G31" s="173"/>
      <c r="H31" s="173"/>
      <c r="I31" s="173"/>
      <c r="J31" s="173"/>
      <c r="K31" s="173"/>
      <c r="L31" s="173"/>
      <c r="M31" s="173"/>
      <c r="N31" s="173"/>
      <c r="O31" s="173"/>
      <c r="P31" s="173"/>
      <c r="Q31" s="174"/>
      <c r="R31" s="149">
        <f t="shared" si="0"/>
        <v>0</v>
      </c>
      <c r="S31" s="150">
        <f t="shared" si="0"/>
        <v>0</v>
      </c>
      <c r="T31" s="58"/>
      <c r="U31" s="58"/>
      <c r="V31" s="58"/>
    </row>
    <row r="32" spans="2:22" ht="15.75" customHeight="1" thickBot="1">
      <c r="B32" s="364"/>
      <c r="C32" s="394" t="s">
        <v>357</v>
      </c>
      <c r="D32" s="395"/>
      <c r="E32" s="195">
        <v>97</v>
      </c>
      <c r="F32" s="196"/>
      <c r="G32" s="197"/>
      <c r="H32" s="197"/>
      <c r="I32" s="197"/>
      <c r="J32" s="197"/>
      <c r="K32" s="197"/>
      <c r="L32" s="197"/>
      <c r="M32" s="197"/>
      <c r="N32" s="197"/>
      <c r="O32" s="197"/>
      <c r="P32" s="197"/>
      <c r="Q32" s="198"/>
      <c r="R32" s="149">
        <f t="shared" si="0"/>
        <v>0</v>
      </c>
      <c r="S32" s="150">
        <f t="shared" si="0"/>
        <v>0</v>
      </c>
      <c r="T32" s="58"/>
      <c r="U32" s="58"/>
      <c r="V32" s="58"/>
    </row>
    <row r="33" spans="2:22" ht="15.75" thickBot="1">
      <c r="B33" s="362" t="s">
        <v>64</v>
      </c>
      <c r="C33" s="365" t="s">
        <v>65</v>
      </c>
      <c r="D33" s="366"/>
      <c r="E33" s="177">
        <v>98</v>
      </c>
      <c r="F33" s="168"/>
      <c r="G33" s="169"/>
      <c r="H33" s="169"/>
      <c r="I33" s="169"/>
      <c r="J33" s="169"/>
      <c r="K33" s="169"/>
      <c r="L33" s="169"/>
      <c r="M33" s="169"/>
      <c r="N33" s="169"/>
      <c r="O33" s="169"/>
      <c r="P33" s="169"/>
      <c r="Q33" s="170"/>
      <c r="R33" s="149">
        <f t="shared" si="0"/>
        <v>0</v>
      </c>
      <c r="S33" s="150">
        <f t="shared" si="0"/>
        <v>0</v>
      </c>
      <c r="T33" s="58"/>
      <c r="U33" s="58"/>
      <c r="V33" s="58"/>
    </row>
    <row r="34" spans="2:22" ht="15.75" thickBot="1">
      <c r="B34" s="363"/>
      <c r="C34" s="380" t="s">
        <v>66</v>
      </c>
      <c r="D34" s="353"/>
      <c r="E34" s="177">
        <v>99</v>
      </c>
      <c r="F34" s="171"/>
      <c r="G34" s="152"/>
      <c r="H34" s="152"/>
      <c r="I34" s="152"/>
      <c r="J34" s="152"/>
      <c r="K34" s="152"/>
      <c r="L34" s="152"/>
      <c r="M34" s="152"/>
      <c r="N34" s="152"/>
      <c r="O34" s="152"/>
      <c r="P34" s="152"/>
      <c r="Q34" s="153"/>
      <c r="R34" s="149">
        <f t="shared" si="0"/>
        <v>0</v>
      </c>
      <c r="S34" s="150">
        <f t="shared" si="0"/>
        <v>0</v>
      </c>
      <c r="T34" s="58"/>
      <c r="U34" s="58"/>
      <c r="V34" s="58"/>
    </row>
    <row r="35" spans="2:22" ht="15.75" customHeight="1" thickBot="1">
      <c r="B35" s="363"/>
      <c r="C35" s="178" t="s">
        <v>67</v>
      </c>
      <c r="D35" s="179"/>
      <c r="E35" s="177">
        <v>100</v>
      </c>
      <c r="F35" s="171"/>
      <c r="G35" s="152"/>
      <c r="H35" s="152"/>
      <c r="I35" s="152"/>
      <c r="J35" s="152"/>
      <c r="K35" s="152"/>
      <c r="L35" s="152"/>
      <c r="M35" s="152"/>
      <c r="N35" s="152"/>
      <c r="O35" s="152"/>
      <c r="P35" s="152"/>
      <c r="Q35" s="153"/>
      <c r="R35" s="149">
        <f t="shared" si="0"/>
        <v>0</v>
      </c>
      <c r="S35" s="150">
        <f t="shared" si="0"/>
        <v>0</v>
      </c>
      <c r="T35" s="58"/>
      <c r="U35" s="58"/>
      <c r="V35" s="58"/>
    </row>
    <row r="36" spans="2:22" ht="15.75" thickBot="1">
      <c r="B36" s="363"/>
      <c r="C36" s="352" t="s">
        <v>97</v>
      </c>
      <c r="D36" s="381"/>
      <c r="E36" s="177">
        <v>101</v>
      </c>
      <c r="F36" s="171"/>
      <c r="G36" s="152"/>
      <c r="H36" s="152"/>
      <c r="I36" s="152"/>
      <c r="J36" s="152"/>
      <c r="K36" s="152"/>
      <c r="L36" s="152"/>
      <c r="M36" s="152"/>
      <c r="N36" s="152"/>
      <c r="O36" s="152"/>
      <c r="P36" s="152"/>
      <c r="Q36" s="153"/>
      <c r="R36" s="149">
        <f t="shared" si="0"/>
        <v>0</v>
      </c>
      <c r="S36" s="150">
        <f t="shared" si="0"/>
        <v>0</v>
      </c>
      <c r="T36" s="58"/>
      <c r="U36" s="58"/>
      <c r="V36" s="58"/>
    </row>
    <row r="37" spans="2:22" ht="15.75" thickBot="1">
      <c r="B37" s="363"/>
      <c r="C37" s="352" t="s">
        <v>68</v>
      </c>
      <c r="D37" s="353"/>
      <c r="E37" s="177">
        <v>102</v>
      </c>
      <c r="F37" s="171"/>
      <c r="G37" s="152"/>
      <c r="H37" s="152"/>
      <c r="I37" s="152"/>
      <c r="J37" s="152"/>
      <c r="K37" s="152"/>
      <c r="L37" s="152"/>
      <c r="M37" s="152"/>
      <c r="N37" s="152"/>
      <c r="O37" s="152"/>
      <c r="P37" s="152"/>
      <c r="Q37" s="153"/>
      <c r="R37" s="149">
        <f t="shared" si="0"/>
        <v>0</v>
      </c>
      <c r="S37" s="150">
        <f t="shared" si="0"/>
        <v>0</v>
      </c>
      <c r="T37" s="58"/>
      <c r="U37" s="58"/>
      <c r="V37" s="58"/>
    </row>
    <row r="38" spans="2:22" ht="15.75" thickBot="1">
      <c r="B38" s="363"/>
      <c r="C38" s="352" t="s">
        <v>69</v>
      </c>
      <c r="D38" s="353"/>
      <c r="E38" s="125">
        <v>103</v>
      </c>
      <c r="F38" s="171"/>
      <c r="G38" s="152"/>
      <c r="H38" s="152"/>
      <c r="I38" s="152"/>
      <c r="J38" s="152"/>
      <c r="K38" s="152"/>
      <c r="L38" s="152"/>
      <c r="M38" s="152"/>
      <c r="N38" s="152"/>
      <c r="O38" s="152"/>
      <c r="P38" s="152"/>
      <c r="Q38" s="153"/>
      <c r="R38" s="149">
        <f t="shared" si="0"/>
        <v>0</v>
      </c>
      <c r="S38" s="150">
        <f t="shared" si="0"/>
        <v>0</v>
      </c>
      <c r="T38" s="58"/>
      <c r="U38" s="58"/>
      <c r="V38" s="58"/>
    </row>
    <row r="39" spans="2:22" ht="15.75" thickBot="1">
      <c r="B39" s="363"/>
      <c r="C39" s="180" t="s">
        <v>122</v>
      </c>
      <c r="D39" s="181"/>
      <c r="E39" s="144">
        <v>104</v>
      </c>
      <c r="F39" s="172"/>
      <c r="G39" s="173"/>
      <c r="H39" s="173"/>
      <c r="I39" s="173"/>
      <c r="J39" s="173"/>
      <c r="K39" s="173"/>
      <c r="L39" s="173"/>
      <c r="M39" s="173"/>
      <c r="N39" s="173"/>
      <c r="O39" s="173"/>
      <c r="P39" s="173"/>
      <c r="Q39" s="174"/>
      <c r="R39" s="149">
        <f t="shared" si="0"/>
        <v>0</v>
      </c>
      <c r="S39" s="150">
        <f t="shared" si="0"/>
        <v>0</v>
      </c>
      <c r="T39" s="58"/>
      <c r="U39" s="58"/>
      <c r="V39" s="58"/>
    </row>
    <row r="40" spans="2:22" ht="15.75" thickBot="1">
      <c r="B40" s="364"/>
      <c r="C40" s="384" t="s">
        <v>144</v>
      </c>
      <c r="D40" s="385"/>
      <c r="E40" s="140">
        <v>105</v>
      </c>
      <c r="F40" s="175"/>
      <c r="G40" s="155"/>
      <c r="H40" s="155"/>
      <c r="I40" s="155"/>
      <c r="J40" s="155"/>
      <c r="K40" s="155"/>
      <c r="L40" s="155"/>
      <c r="M40" s="155"/>
      <c r="N40" s="155"/>
      <c r="O40" s="155"/>
      <c r="P40" s="155"/>
      <c r="Q40" s="156"/>
      <c r="R40" s="149">
        <f t="shared" si="0"/>
        <v>0</v>
      </c>
      <c r="S40" s="150">
        <f t="shared" si="0"/>
        <v>0</v>
      </c>
      <c r="T40" s="58"/>
      <c r="U40" s="58"/>
      <c r="V40" s="58"/>
    </row>
    <row r="41" spans="2:22" ht="15.75" thickBot="1">
      <c r="B41" s="371" t="s">
        <v>70</v>
      </c>
      <c r="C41" s="348" t="s">
        <v>71</v>
      </c>
      <c r="D41" s="349"/>
      <c r="E41" s="138">
        <v>106</v>
      </c>
      <c r="F41" s="146"/>
      <c r="G41" s="147"/>
      <c r="H41" s="147"/>
      <c r="I41" s="147"/>
      <c r="J41" s="147"/>
      <c r="K41" s="147"/>
      <c r="L41" s="147"/>
      <c r="M41" s="147"/>
      <c r="N41" s="147"/>
      <c r="O41" s="147"/>
      <c r="P41" s="147"/>
      <c r="Q41" s="148"/>
      <c r="R41" s="149">
        <f t="shared" si="0"/>
        <v>0</v>
      </c>
      <c r="S41" s="150">
        <f t="shared" si="0"/>
        <v>0</v>
      </c>
      <c r="T41" s="58"/>
      <c r="U41" s="58"/>
      <c r="V41" s="58"/>
    </row>
    <row r="42" spans="2:22" ht="15.75" thickBot="1">
      <c r="B42" s="372"/>
      <c r="C42" s="350" t="s">
        <v>72</v>
      </c>
      <c r="D42" s="351"/>
      <c r="E42" s="144">
        <v>107</v>
      </c>
      <c r="F42" s="151"/>
      <c r="G42" s="152"/>
      <c r="H42" s="152"/>
      <c r="I42" s="152"/>
      <c r="J42" s="152"/>
      <c r="K42" s="152"/>
      <c r="L42" s="152"/>
      <c r="M42" s="152"/>
      <c r="N42" s="152"/>
      <c r="O42" s="152"/>
      <c r="P42" s="152"/>
      <c r="Q42" s="153"/>
      <c r="R42" s="149">
        <f t="shared" si="0"/>
        <v>0</v>
      </c>
      <c r="S42" s="150">
        <f t="shared" si="0"/>
        <v>0</v>
      </c>
      <c r="T42" s="58"/>
      <c r="U42" s="58"/>
      <c r="V42" s="58"/>
    </row>
    <row r="43" spans="2:22" ht="15.75" thickBot="1">
      <c r="B43" s="372"/>
      <c r="C43" s="375" t="s">
        <v>145</v>
      </c>
      <c r="D43" s="376"/>
      <c r="E43" s="144">
        <v>108</v>
      </c>
      <c r="F43" s="151"/>
      <c r="G43" s="152"/>
      <c r="H43" s="152"/>
      <c r="I43" s="152"/>
      <c r="J43" s="152"/>
      <c r="K43" s="152"/>
      <c r="L43" s="152"/>
      <c r="M43" s="152"/>
      <c r="N43" s="152"/>
      <c r="O43" s="152"/>
      <c r="P43" s="152"/>
      <c r="Q43" s="153"/>
      <c r="R43" s="149">
        <f t="shared" si="0"/>
        <v>0</v>
      </c>
      <c r="S43" s="150">
        <f t="shared" si="0"/>
        <v>0</v>
      </c>
      <c r="T43" s="58"/>
      <c r="U43" s="58"/>
      <c r="V43" s="58"/>
    </row>
    <row r="44" spans="2:22" ht="15.75" thickBot="1">
      <c r="B44" s="372"/>
      <c r="C44" s="377" t="s">
        <v>73</v>
      </c>
      <c r="D44" s="378"/>
      <c r="E44" s="138">
        <v>109</v>
      </c>
      <c r="F44" s="151"/>
      <c r="G44" s="152"/>
      <c r="H44" s="152"/>
      <c r="I44" s="152"/>
      <c r="J44" s="152"/>
      <c r="K44" s="152"/>
      <c r="L44" s="152"/>
      <c r="M44" s="152"/>
      <c r="N44" s="152"/>
      <c r="O44" s="152"/>
      <c r="P44" s="152"/>
      <c r="Q44" s="153"/>
      <c r="R44" s="149">
        <f t="shared" si="0"/>
        <v>0</v>
      </c>
      <c r="S44" s="150">
        <f t="shared" si="0"/>
        <v>0</v>
      </c>
      <c r="T44" s="58"/>
      <c r="U44" s="58"/>
      <c r="V44" s="58"/>
    </row>
    <row r="45" spans="2:22" ht="15.75" thickBot="1">
      <c r="B45" s="372"/>
      <c r="C45" s="377" t="s">
        <v>74</v>
      </c>
      <c r="D45" s="379"/>
      <c r="E45" s="144">
        <v>110</v>
      </c>
      <c r="F45" s="151"/>
      <c r="G45" s="152"/>
      <c r="H45" s="152"/>
      <c r="I45" s="152"/>
      <c r="J45" s="152"/>
      <c r="K45" s="173"/>
      <c r="L45" s="152"/>
      <c r="M45" s="173"/>
      <c r="N45" s="152"/>
      <c r="O45" s="173"/>
      <c r="P45" s="173"/>
      <c r="Q45" s="174"/>
      <c r="R45" s="149">
        <f t="shared" si="0"/>
        <v>0</v>
      </c>
      <c r="S45" s="150">
        <f t="shared" si="0"/>
        <v>0</v>
      </c>
      <c r="T45" s="58"/>
      <c r="U45" s="58"/>
      <c r="V45" s="58"/>
    </row>
    <row r="46" spans="2:22" ht="15.75" thickBot="1">
      <c r="B46" s="373"/>
      <c r="C46" s="360" t="s">
        <v>77</v>
      </c>
      <c r="D46" s="361"/>
      <c r="E46" s="182">
        <v>111</v>
      </c>
      <c r="F46" s="183"/>
      <c r="G46" s="184"/>
      <c r="H46" s="184"/>
      <c r="I46" s="184"/>
      <c r="J46" s="185"/>
      <c r="K46" s="155"/>
      <c r="L46" s="186"/>
      <c r="M46" s="155"/>
      <c r="N46" s="186"/>
      <c r="O46" s="155"/>
      <c r="P46" s="187"/>
      <c r="Q46" s="156"/>
      <c r="R46" s="188"/>
      <c r="S46" s="150">
        <f>G46+I46+K46+M46+O46+Q46</f>
        <v>0</v>
      </c>
      <c r="T46" s="58"/>
      <c r="U46" s="58"/>
      <c r="V46" s="58"/>
    </row>
    <row r="47" spans="2:22" ht="12.75">
      <c r="B47" s="58"/>
      <c r="C47" s="58"/>
      <c r="D47" s="58"/>
      <c r="E47" s="58"/>
      <c r="F47" s="58"/>
      <c r="G47" s="58"/>
      <c r="H47" s="58"/>
      <c r="I47" s="58"/>
      <c r="J47" s="58"/>
      <c r="K47" s="58"/>
      <c r="L47" s="58"/>
      <c r="M47" s="58"/>
      <c r="N47" s="58"/>
      <c r="O47" s="58"/>
      <c r="P47" s="58"/>
      <c r="Q47" s="58"/>
      <c r="R47" s="58"/>
      <c r="S47" s="58"/>
      <c r="T47" s="58"/>
      <c r="U47" s="58"/>
      <c r="V47" s="58"/>
    </row>
    <row r="48" spans="2:22" ht="15.75" thickBot="1">
      <c r="B48" s="110" t="s">
        <v>76</v>
      </c>
      <c r="C48" s="111"/>
      <c r="D48" s="112"/>
      <c r="E48" s="112"/>
      <c r="F48" s="112"/>
      <c r="G48" s="112"/>
      <c r="H48" s="112"/>
      <c r="I48" s="112"/>
      <c r="J48" s="112"/>
      <c r="K48" s="58"/>
      <c r="L48" s="58"/>
      <c r="M48" s="58"/>
      <c r="N48" s="58"/>
      <c r="O48" s="58"/>
      <c r="P48" s="58"/>
      <c r="Q48" s="58"/>
      <c r="R48" s="58"/>
      <c r="S48" s="58"/>
      <c r="T48" s="58"/>
      <c r="U48" s="58"/>
      <c r="V48" s="58"/>
    </row>
    <row r="49" spans="2:22" ht="60" customHeight="1" thickBot="1">
      <c r="B49" s="280"/>
      <c r="C49" s="281"/>
      <c r="D49" s="281"/>
      <c r="E49" s="281"/>
      <c r="F49" s="281"/>
      <c r="G49" s="281"/>
      <c r="H49" s="281"/>
      <c r="I49" s="281"/>
      <c r="J49" s="281"/>
      <c r="K49" s="281"/>
      <c r="L49" s="281"/>
      <c r="M49" s="281"/>
      <c r="N49" s="281"/>
      <c r="O49" s="281"/>
      <c r="P49" s="281"/>
      <c r="Q49" s="281"/>
      <c r="R49" s="281"/>
      <c r="S49" s="281"/>
      <c r="T49" s="281"/>
      <c r="U49" s="281"/>
      <c r="V49" s="282"/>
    </row>
    <row r="50" spans="2:22" ht="12.75">
      <c r="B50" s="58"/>
      <c r="C50" s="58"/>
      <c r="D50" s="58"/>
      <c r="E50" s="58"/>
      <c r="F50" s="58"/>
      <c r="G50" s="58"/>
      <c r="H50" s="58"/>
      <c r="I50" s="58"/>
      <c r="J50" s="58"/>
      <c r="K50" s="58"/>
      <c r="L50" s="58"/>
      <c r="M50" s="58"/>
      <c r="N50" s="58"/>
      <c r="O50" s="58"/>
      <c r="P50" s="58"/>
      <c r="Q50" s="58"/>
      <c r="R50" s="58"/>
      <c r="S50" s="58"/>
      <c r="T50" s="58"/>
      <c r="U50" s="58"/>
      <c r="V50" s="58"/>
    </row>
  </sheetData>
  <sheetProtection/>
  <mergeCells count="58">
    <mergeCell ref="J5:K5"/>
    <mergeCell ref="C11:D11"/>
    <mergeCell ref="P5:Q5"/>
    <mergeCell ref="R5:S5"/>
    <mergeCell ref="C14:D14"/>
    <mergeCell ref="C15:C17"/>
    <mergeCell ref="B4:D6"/>
    <mergeCell ref="E4:E6"/>
    <mergeCell ref="F4:S4"/>
    <mergeCell ref="F5:G5"/>
    <mergeCell ref="H5:I5"/>
    <mergeCell ref="C22:D22"/>
    <mergeCell ref="L5:M5"/>
    <mergeCell ref="N5:O5"/>
    <mergeCell ref="C25:D25"/>
    <mergeCell ref="C26:D26"/>
    <mergeCell ref="B7:D7"/>
    <mergeCell ref="B8:B17"/>
    <mergeCell ref="C8:D8"/>
    <mergeCell ref="C9:D9"/>
    <mergeCell ref="C10:D10"/>
    <mergeCell ref="B29:B32"/>
    <mergeCell ref="C29:D29"/>
    <mergeCell ref="C30:D30"/>
    <mergeCell ref="C31:D31"/>
    <mergeCell ref="C32:D32"/>
    <mergeCell ref="C12:D12"/>
    <mergeCell ref="C13:D13"/>
    <mergeCell ref="C19:D19"/>
    <mergeCell ref="C20:D20"/>
    <mergeCell ref="C21:D21"/>
    <mergeCell ref="C34:D34"/>
    <mergeCell ref="C36:D36"/>
    <mergeCell ref="C23:D23"/>
    <mergeCell ref="C24:D24"/>
    <mergeCell ref="C40:D40"/>
    <mergeCell ref="C27:D27"/>
    <mergeCell ref="C28:D28"/>
    <mergeCell ref="U8:V9"/>
    <mergeCell ref="U26:V30"/>
    <mergeCell ref="U18:V22"/>
    <mergeCell ref="U23:V25"/>
    <mergeCell ref="B41:B46"/>
    <mergeCell ref="B18:B28"/>
    <mergeCell ref="C18:D18"/>
    <mergeCell ref="C43:D43"/>
    <mergeCell ref="C44:D44"/>
    <mergeCell ref="C45:D45"/>
    <mergeCell ref="C41:D41"/>
    <mergeCell ref="C42:D42"/>
    <mergeCell ref="C37:D37"/>
    <mergeCell ref="C38:D38"/>
    <mergeCell ref="B49:V49"/>
    <mergeCell ref="U10:V12"/>
    <mergeCell ref="U13:V17"/>
    <mergeCell ref="C46:D46"/>
    <mergeCell ref="B33:B40"/>
    <mergeCell ref="C33:D33"/>
  </mergeCells>
  <dataValidations count="2">
    <dataValidation type="whole" allowBlank="1" showErrorMessage="1" errorTitle="Pozor!" error="Vložte číselnou hodnotu!" sqref="F8:S46">
      <formula1>0</formula1>
      <formula2>999999</formula2>
    </dataValidation>
    <dataValidation type="whole" allowBlank="1" showErrorMessage="1" errorTitle="Pozor!" error="Je nezbytné vložit numerickou hodnotu!" sqref="J48">
      <formula1>0</formula1>
      <formula2>999999</formula2>
    </dataValidation>
  </dataValidation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W73"/>
  <sheetViews>
    <sheetView zoomScalePageLayoutView="0" workbookViewId="0" topLeftCell="A28">
      <selection activeCell="I66" sqref="I66:L66"/>
    </sheetView>
  </sheetViews>
  <sheetFormatPr defaultColWidth="9.00390625" defaultRowHeight="12.75"/>
  <cols>
    <col min="1" max="1" width="2.625" style="108" customWidth="1"/>
    <col min="2" max="2" width="12.00390625" style="108" customWidth="1"/>
    <col min="3" max="3" width="11.00390625" style="108" customWidth="1"/>
    <col min="4" max="4" width="33.875" style="108" customWidth="1"/>
    <col min="5" max="5" width="7.625" style="108" customWidth="1"/>
    <col min="6" max="6" width="9.125" style="108" hidden="1" customWidth="1"/>
    <col min="7" max="7" width="9.00390625" style="108" hidden="1" customWidth="1"/>
    <col min="8" max="8" width="7.25390625" style="108" customWidth="1"/>
    <col min="9" max="9" width="3.375" style="108" customWidth="1"/>
    <col min="10" max="11" width="9.125" style="108" customWidth="1"/>
    <col min="12" max="12" width="16.75390625" style="108" customWidth="1"/>
    <col min="13" max="13" width="9.125" style="108" customWidth="1"/>
    <col min="14" max="14" width="8.00390625" style="108" customWidth="1"/>
    <col min="15" max="15" width="2.125" style="108" hidden="1" customWidth="1"/>
    <col min="16" max="18" width="9.125" style="108" customWidth="1"/>
    <col min="19" max="19" width="7.625" style="108" customWidth="1"/>
    <col min="20" max="20" width="27.625" style="108" customWidth="1"/>
    <col min="21" max="16384" width="9.125" style="108" customWidth="1"/>
  </cols>
  <sheetData>
    <row r="1" spans="2:20" ht="15">
      <c r="B1" s="106"/>
      <c r="C1" s="106"/>
      <c r="D1" s="106"/>
      <c r="E1" s="106"/>
      <c r="F1" s="106"/>
      <c r="G1" s="106"/>
      <c r="H1" s="106"/>
      <c r="I1" s="106"/>
      <c r="J1" s="106"/>
      <c r="K1" s="106"/>
      <c r="L1" s="106"/>
      <c r="M1" s="106"/>
      <c r="N1" s="106"/>
      <c r="O1" s="107"/>
      <c r="P1" s="107"/>
      <c r="Q1" s="107"/>
      <c r="R1" s="107"/>
      <c r="S1" s="106"/>
      <c r="T1" s="107" t="s">
        <v>646</v>
      </c>
    </row>
    <row r="2" spans="2:20" ht="15">
      <c r="B2" s="340" t="s">
        <v>276</v>
      </c>
      <c r="C2" s="340"/>
      <c r="D2" s="340"/>
      <c r="E2" s="340"/>
      <c r="F2" s="340"/>
      <c r="G2" s="340"/>
      <c r="H2" s="340"/>
      <c r="I2" s="340"/>
      <c r="J2" s="340"/>
      <c r="K2" s="340"/>
      <c r="L2" s="340"/>
      <c r="M2" s="340"/>
      <c r="N2" s="340"/>
      <c r="O2" s="340"/>
      <c r="P2" s="340"/>
      <c r="Q2" s="340"/>
      <c r="R2" s="106"/>
      <c r="S2" s="106"/>
      <c r="T2" s="106"/>
    </row>
    <row r="3" spans="2:20" ht="15">
      <c r="B3" s="335" t="s">
        <v>277</v>
      </c>
      <c r="C3" s="335"/>
      <c r="D3" s="335"/>
      <c r="E3" s="335"/>
      <c r="F3" s="335"/>
      <c r="G3" s="335"/>
      <c r="H3" s="335"/>
      <c r="I3" s="335"/>
      <c r="J3" s="335"/>
      <c r="K3" s="335"/>
      <c r="L3" s="335"/>
      <c r="M3" s="335"/>
      <c r="N3" s="335"/>
      <c r="O3" s="335"/>
      <c r="P3" s="335"/>
      <c r="Q3" s="335"/>
      <c r="R3" s="106"/>
      <c r="S3" s="106"/>
      <c r="T3" s="106"/>
    </row>
    <row r="4" spans="2:20" ht="15">
      <c r="B4" s="430"/>
      <c r="C4" s="430"/>
      <c r="D4" s="430"/>
      <c r="E4" s="430"/>
      <c r="F4" s="430"/>
      <c r="G4" s="430"/>
      <c r="H4" s="310" t="s">
        <v>17</v>
      </c>
      <c r="I4" s="311"/>
      <c r="J4" s="288" t="s">
        <v>278</v>
      </c>
      <c r="K4" s="288"/>
      <c r="L4" s="288"/>
      <c r="M4" s="288"/>
      <c r="N4" s="288"/>
      <c r="O4" s="288"/>
      <c r="P4" s="288"/>
      <c r="Q4" s="288"/>
      <c r="R4" s="106"/>
      <c r="S4" s="106"/>
      <c r="T4" s="106"/>
    </row>
    <row r="5" spans="2:20" ht="28.5">
      <c r="B5" s="430"/>
      <c r="C5" s="430"/>
      <c r="D5" s="430"/>
      <c r="E5" s="430"/>
      <c r="F5" s="430"/>
      <c r="G5" s="430"/>
      <c r="H5" s="314"/>
      <c r="I5" s="315"/>
      <c r="J5" s="288" t="s">
        <v>22</v>
      </c>
      <c r="K5" s="288"/>
      <c r="L5" s="77" t="s">
        <v>279</v>
      </c>
      <c r="M5" s="288" t="s">
        <v>280</v>
      </c>
      <c r="N5" s="288"/>
      <c r="O5" s="288"/>
      <c r="P5" s="288" t="s">
        <v>281</v>
      </c>
      <c r="Q5" s="288"/>
      <c r="R5" s="106"/>
      <c r="S5" s="106"/>
      <c r="T5" s="106"/>
    </row>
    <row r="6" spans="2:20" ht="15">
      <c r="B6" s="430" t="s">
        <v>15</v>
      </c>
      <c r="C6" s="430"/>
      <c r="D6" s="430"/>
      <c r="E6" s="430"/>
      <c r="F6" s="430"/>
      <c r="G6" s="430"/>
      <c r="H6" s="430" t="s">
        <v>16</v>
      </c>
      <c r="I6" s="430"/>
      <c r="J6" s="430">
        <v>1</v>
      </c>
      <c r="K6" s="430"/>
      <c r="L6" s="75">
        <v>2</v>
      </c>
      <c r="M6" s="430">
        <v>3</v>
      </c>
      <c r="N6" s="430"/>
      <c r="O6" s="430"/>
      <c r="P6" s="430">
        <v>4</v>
      </c>
      <c r="Q6" s="430"/>
      <c r="R6" s="106"/>
      <c r="S6" s="106"/>
      <c r="T6" s="106"/>
    </row>
    <row r="7" spans="2:20" ht="15">
      <c r="B7" s="283" t="s">
        <v>33</v>
      </c>
      <c r="C7" s="283" t="s">
        <v>282</v>
      </c>
      <c r="D7" s="283"/>
      <c r="E7" s="283"/>
      <c r="F7" s="283"/>
      <c r="G7" s="283"/>
      <c r="H7" s="430">
        <v>112</v>
      </c>
      <c r="I7" s="430"/>
      <c r="J7" s="431"/>
      <c r="K7" s="431"/>
      <c r="L7" s="63"/>
      <c r="M7" s="431"/>
      <c r="N7" s="431"/>
      <c r="O7" s="431"/>
      <c r="P7" s="431"/>
      <c r="Q7" s="431"/>
      <c r="R7" s="106"/>
      <c r="S7" s="106"/>
      <c r="T7" s="106"/>
    </row>
    <row r="8" spans="2:20" ht="15">
      <c r="B8" s="283"/>
      <c r="C8" s="283" t="s">
        <v>283</v>
      </c>
      <c r="D8" s="283"/>
      <c r="E8" s="283"/>
      <c r="F8" s="283"/>
      <c r="G8" s="283"/>
      <c r="H8" s="430">
        <v>113</v>
      </c>
      <c r="I8" s="430"/>
      <c r="J8" s="431"/>
      <c r="K8" s="431"/>
      <c r="L8" s="63"/>
      <c r="M8" s="431"/>
      <c r="N8" s="431"/>
      <c r="O8" s="431"/>
      <c r="P8" s="431"/>
      <c r="Q8" s="431"/>
      <c r="R8" s="106"/>
      <c r="S8" s="106"/>
      <c r="T8" s="106"/>
    </row>
    <row r="9" spans="2:20" ht="15">
      <c r="B9" s="283"/>
      <c r="C9" s="283" t="s">
        <v>284</v>
      </c>
      <c r="D9" s="283"/>
      <c r="E9" s="283"/>
      <c r="F9" s="283"/>
      <c r="G9" s="283"/>
      <c r="H9" s="430">
        <v>114</v>
      </c>
      <c r="I9" s="430"/>
      <c r="J9" s="431"/>
      <c r="K9" s="431"/>
      <c r="L9" s="63"/>
      <c r="M9" s="431"/>
      <c r="N9" s="431"/>
      <c r="O9" s="431"/>
      <c r="P9" s="431"/>
      <c r="Q9" s="431"/>
      <c r="R9" s="106"/>
      <c r="S9" s="106"/>
      <c r="T9" s="106"/>
    </row>
    <row r="10" spans="2:20" ht="15">
      <c r="B10" s="283"/>
      <c r="C10" s="283" t="s">
        <v>137</v>
      </c>
      <c r="D10" s="283"/>
      <c r="E10" s="283"/>
      <c r="F10" s="283"/>
      <c r="G10" s="283"/>
      <c r="H10" s="430">
        <v>115</v>
      </c>
      <c r="I10" s="430"/>
      <c r="J10" s="431"/>
      <c r="K10" s="431"/>
      <c r="L10" s="63"/>
      <c r="M10" s="431"/>
      <c r="N10" s="431"/>
      <c r="O10" s="431"/>
      <c r="P10" s="431"/>
      <c r="Q10" s="431"/>
      <c r="R10" s="106"/>
      <c r="S10" s="106"/>
      <c r="T10" s="106"/>
    </row>
    <row r="11" spans="2:20" ht="30" customHeight="1">
      <c r="B11" s="283"/>
      <c r="C11" s="283" t="s">
        <v>285</v>
      </c>
      <c r="D11" s="283"/>
      <c r="E11" s="283"/>
      <c r="F11" s="283"/>
      <c r="G11" s="283"/>
      <c r="H11" s="430">
        <v>116</v>
      </c>
      <c r="I11" s="430"/>
      <c r="J11" s="431"/>
      <c r="K11" s="431"/>
      <c r="L11" s="63"/>
      <c r="M11" s="431"/>
      <c r="N11" s="431"/>
      <c r="O11" s="431"/>
      <c r="P11" s="431"/>
      <c r="Q11" s="431"/>
      <c r="R11" s="106"/>
      <c r="S11" s="106"/>
      <c r="T11" s="106"/>
    </row>
    <row r="12" spans="2:20" ht="15">
      <c r="B12" s="283"/>
      <c r="C12" s="283" t="s">
        <v>110</v>
      </c>
      <c r="D12" s="283"/>
      <c r="E12" s="283"/>
      <c r="F12" s="283"/>
      <c r="G12" s="283"/>
      <c r="H12" s="430">
        <v>117</v>
      </c>
      <c r="I12" s="430"/>
      <c r="J12" s="431"/>
      <c r="K12" s="431"/>
      <c r="L12" s="63"/>
      <c r="M12" s="431"/>
      <c r="N12" s="431"/>
      <c r="O12" s="431"/>
      <c r="P12" s="431"/>
      <c r="Q12" s="431"/>
      <c r="R12" s="106"/>
      <c r="S12" s="106"/>
      <c r="T12" s="106"/>
    </row>
    <row r="13" spans="2:20" ht="15">
      <c r="B13" s="283"/>
      <c r="C13" s="283" t="s">
        <v>30</v>
      </c>
      <c r="D13" s="283"/>
      <c r="E13" s="283"/>
      <c r="F13" s="283"/>
      <c r="G13" s="283"/>
      <c r="H13" s="430">
        <v>118</v>
      </c>
      <c r="I13" s="430"/>
      <c r="J13" s="431"/>
      <c r="K13" s="431"/>
      <c r="L13" s="63"/>
      <c r="M13" s="431"/>
      <c r="N13" s="431"/>
      <c r="O13" s="431"/>
      <c r="P13" s="431"/>
      <c r="Q13" s="431"/>
      <c r="R13" s="106"/>
      <c r="S13" s="106"/>
      <c r="T13" s="106"/>
    </row>
    <row r="14" spans="2:20" ht="15">
      <c r="B14" s="283"/>
      <c r="C14" s="283" t="s">
        <v>31</v>
      </c>
      <c r="D14" s="283"/>
      <c r="E14" s="283"/>
      <c r="F14" s="283"/>
      <c r="G14" s="283"/>
      <c r="H14" s="430">
        <v>119</v>
      </c>
      <c r="I14" s="430"/>
      <c r="J14" s="431"/>
      <c r="K14" s="431"/>
      <c r="L14" s="63"/>
      <c r="M14" s="431"/>
      <c r="N14" s="431"/>
      <c r="O14" s="431"/>
      <c r="P14" s="431"/>
      <c r="Q14" s="431"/>
      <c r="R14" s="106"/>
      <c r="S14" s="94"/>
      <c r="T14" s="94"/>
    </row>
    <row r="15" spans="2:20" ht="15">
      <c r="B15" s="283"/>
      <c r="C15" s="283" t="s">
        <v>149</v>
      </c>
      <c r="D15" s="283"/>
      <c r="E15" s="283"/>
      <c r="F15" s="283"/>
      <c r="G15" s="283"/>
      <c r="H15" s="430">
        <v>120</v>
      </c>
      <c r="I15" s="430"/>
      <c r="J15" s="431"/>
      <c r="K15" s="431"/>
      <c r="L15" s="63"/>
      <c r="M15" s="431"/>
      <c r="N15" s="431"/>
      <c r="O15" s="431"/>
      <c r="P15" s="431"/>
      <c r="Q15" s="431"/>
      <c r="R15" s="106"/>
      <c r="S15" s="68"/>
      <c r="T15" s="68"/>
    </row>
    <row r="16" spans="2:20" ht="30" customHeight="1">
      <c r="B16" s="283"/>
      <c r="C16" s="283" t="s">
        <v>286</v>
      </c>
      <c r="D16" s="283"/>
      <c r="E16" s="283"/>
      <c r="F16" s="283"/>
      <c r="G16" s="283"/>
      <c r="H16" s="430">
        <v>121</v>
      </c>
      <c r="I16" s="430"/>
      <c r="J16" s="431"/>
      <c r="K16" s="431"/>
      <c r="L16" s="63"/>
      <c r="M16" s="432"/>
      <c r="N16" s="432"/>
      <c r="O16" s="432"/>
      <c r="P16" s="432"/>
      <c r="Q16" s="432"/>
      <c r="R16" s="106"/>
      <c r="S16" s="106"/>
      <c r="T16" s="106"/>
    </row>
    <row r="17" spans="2:20" ht="15">
      <c r="B17" s="283"/>
      <c r="C17" s="283" t="s">
        <v>32</v>
      </c>
      <c r="D17" s="283"/>
      <c r="E17" s="283"/>
      <c r="F17" s="283"/>
      <c r="G17" s="283"/>
      <c r="H17" s="430">
        <v>122</v>
      </c>
      <c r="I17" s="430"/>
      <c r="J17" s="431"/>
      <c r="K17" s="431"/>
      <c r="L17" s="63"/>
      <c r="M17" s="431"/>
      <c r="N17" s="431"/>
      <c r="O17" s="431"/>
      <c r="P17" s="431"/>
      <c r="Q17" s="431"/>
      <c r="R17" s="106"/>
      <c r="S17" s="106"/>
      <c r="T17" s="106"/>
    </row>
    <row r="18" spans="2:20" ht="30" customHeight="1">
      <c r="B18" s="283"/>
      <c r="C18" s="283" t="s">
        <v>111</v>
      </c>
      <c r="D18" s="283"/>
      <c r="E18" s="283"/>
      <c r="F18" s="283"/>
      <c r="G18" s="283"/>
      <c r="H18" s="430">
        <v>123</v>
      </c>
      <c r="I18" s="430"/>
      <c r="J18" s="431"/>
      <c r="K18" s="431"/>
      <c r="L18" s="63"/>
      <c r="M18" s="431"/>
      <c r="N18" s="431"/>
      <c r="O18" s="431"/>
      <c r="P18" s="431"/>
      <c r="Q18" s="431"/>
      <c r="R18" s="106"/>
      <c r="S18" s="106"/>
      <c r="T18" s="106"/>
    </row>
    <row r="19" spans="2:20" ht="15">
      <c r="B19" s="283"/>
      <c r="C19" s="283" t="s">
        <v>112</v>
      </c>
      <c r="D19" s="283"/>
      <c r="E19" s="283"/>
      <c r="F19" s="283"/>
      <c r="G19" s="283"/>
      <c r="H19" s="430">
        <v>124</v>
      </c>
      <c r="I19" s="430"/>
      <c r="J19" s="431"/>
      <c r="K19" s="431"/>
      <c r="L19" s="63"/>
      <c r="M19" s="431"/>
      <c r="N19" s="431"/>
      <c r="O19" s="431"/>
      <c r="P19" s="431"/>
      <c r="Q19" s="431"/>
      <c r="R19" s="106"/>
      <c r="S19" s="106"/>
      <c r="T19" s="106"/>
    </row>
    <row r="20" spans="2:20" ht="15">
      <c r="B20" s="283"/>
      <c r="C20" s="283" t="s">
        <v>113</v>
      </c>
      <c r="D20" s="283"/>
      <c r="E20" s="283"/>
      <c r="F20" s="283"/>
      <c r="G20" s="283"/>
      <c r="H20" s="430">
        <v>125</v>
      </c>
      <c r="I20" s="430"/>
      <c r="J20" s="431"/>
      <c r="K20" s="431"/>
      <c r="L20" s="63"/>
      <c r="M20" s="431"/>
      <c r="N20" s="431"/>
      <c r="O20" s="431"/>
      <c r="P20" s="431"/>
      <c r="Q20" s="431"/>
      <c r="R20" s="106"/>
      <c r="S20" s="106"/>
      <c r="T20" s="106"/>
    </row>
    <row r="21" spans="2:20" ht="15">
      <c r="B21" s="283"/>
      <c r="C21" s="283" t="s">
        <v>114</v>
      </c>
      <c r="D21" s="283"/>
      <c r="E21" s="283"/>
      <c r="F21" s="283"/>
      <c r="G21" s="283"/>
      <c r="H21" s="430">
        <v>126</v>
      </c>
      <c r="I21" s="430"/>
      <c r="J21" s="431"/>
      <c r="K21" s="431"/>
      <c r="L21" s="63"/>
      <c r="M21" s="431"/>
      <c r="N21" s="431"/>
      <c r="O21" s="431"/>
      <c r="P21" s="431"/>
      <c r="Q21" s="431"/>
      <c r="R21" s="106"/>
      <c r="S21" s="106"/>
      <c r="T21" s="106"/>
    </row>
    <row r="22" spans="2:20" ht="30" customHeight="1">
      <c r="B22" s="283"/>
      <c r="C22" s="283" t="s">
        <v>287</v>
      </c>
      <c r="D22" s="283"/>
      <c r="E22" s="283"/>
      <c r="F22" s="283"/>
      <c r="G22" s="283"/>
      <c r="H22" s="430">
        <v>127</v>
      </c>
      <c r="I22" s="430"/>
      <c r="J22" s="431"/>
      <c r="K22" s="431"/>
      <c r="L22" s="63"/>
      <c r="M22" s="431"/>
      <c r="N22" s="431"/>
      <c r="O22" s="431"/>
      <c r="P22" s="431"/>
      <c r="Q22" s="431"/>
      <c r="R22" s="106"/>
      <c r="S22" s="106"/>
      <c r="T22" s="106"/>
    </row>
    <row r="23" spans="2:20" ht="30" customHeight="1">
      <c r="B23" s="283"/>
      <c r="C23" s="283" t="s">
        <v>288</v>
      </c>
      <c r="D23" s="283"/>
      <c r="E23" s="283"/>
      <c r="F23" s="283"/>
      <c r="G23" s="283"/>
      <c r="H23" s="430">
        <v>128</v>
      </c>
      <c r="I23" s="430"/>
      <c r="J23" s="431"/>
      <c r="K23" s="431"/>
      <c r="L23" s="63"/>
      <c r="M23" s="431"/>
      <c r="N23" s="431"/>
      <c r="O23" s="431"/>
      <c r="P23" s="431"/>
      <c r="Q23" s="431"/>
      <c r="R23" s="106"/>
      <c r="S23" s="106"/>
      <c r="T23" s="106"/>
    </row>
    <row r="24" spans="2:20" ht="24.75" customHeight="1">
      <c r="B24" s="283" t="s">
        <v>289</v>
      </c>
      <c r="C24" s="283" t="s">
        <v>93</v>
      </c>
      <c r="D24" s="283"/>
      <c r="E24" s="283"/>
      <c r="F24" s="283"/>
      <c r="G24" s="283"/>
      <c r="H24" s="430">
        <v>129</v>
      </c>
      <c r="I24" s="430"/>
      <c r="J24" s="431"/>
      <c r="K24" s="431"/>
      <c r="L24" s="63"/>
      <c r="M24" s="289" t="s">
        <v>18</v>
      </c>
      <c r="N24" s="289"/>
      <c r="O24" s="289"/>
      <c r="P24" s="289" t="s">
        <v>18</v>
      </c>
      <c r="Q24" s="289"/>
      <c r="R24" s="106"/>
      <c r="S24" s="106"/>
      <c r="T24" s="106"/>
    </row>
    <row r="25" spans="2:20" ht="15">
      <c r="B25" s="283"/>
      <c r="C25" s="433" t="s">
        <v>116</v>
      </c>
      <c r="D25" s="433"/>
      <c r="E25" s="433"/>
      <c r="F25" s="433"/>
      <c r="G25" s="433"/>
      <c r="H25" s="430">
        <v>130</v>
      </c>
      <c r="I25" s="430"/>
      <c r="J25" s="431"/>
      <c r="K25" s="431"/>
      <c r="L25" s="63"/>
      <c r="M25" s="289" t="s">
        <v>18</v>
      </c>
      <c r="N25" s="289"/>
      <c r="O25" s="289"/>
      <c r="P25" s="289" t="s">
        <v>18</v>
      </c>
      <c r="Q25" s="289"/>
      <c r="R25" s="106"/>
      <c r="S25" s="106"/>
      <c r="T25" s="106"/>
    </row>
    <row r="26" spans="2:20" ht="15">
      <c r="B26" s="283"/>
      <c r="C26" s="283" t="s">
        <v>94</v>
      </c>
      <c r="D26" s="283"/>
      <c r="E26" s="283"/>
      <c r="F26" s="283"/>
      <c r="G26" s="283"/>
      <c r="H26" s="430">
        <v>131</v>
      </c>
      <c r="I26" s="430"/>
      <c r="J26" s="431"/>
      <c r="K26" s="431"/>
      <c r="L26" s="63"/>
      <c r="M26" s="289" t="s">
        <v>18</v>
      </c>
      <c r="N26" s="289"/>
      <c r="O26" s="289"/>
      <c r="P26" s="289" t="s">
        <v>18</v>
      </c>
      <c r="Q26" s="289"/>
      <c r="R26" s="106"/>
      <c r="S26" s="106"/>
      <c r="T26" s="106"/>
    </row>
    <row r="27" spans="2:20" ht="15">
      <c r="B27" s="283"/>
      <c r="C27" s="283" t="s">
        <v>95</v>
      </c>
      <c r="D27" s="283"/>
      <c r="E27" s="283"/>
      <c r="F27" s="283"/>
      <c r="G27" s="283"/>
      <c r="H27" s="430">
        <v>132</v>
      </c>
      <c r="I27" s="430"/>
      <c r="J27" s="431"/>
      <c r="K27" s="431"/>
      <c r="L27" s="63"/>
      <c r="M27" s="289" t="s">
        <v>18</v>
      </c>
      <c r="N27" s="289"/>
      <c r="O27" s="289"/>
      <c r="P27" s="289" t="s">
        <v>18</v>
      </c>
      <c r="Q27" s="289"/>
      <c r="R27" s="106"/>
      <c r="S27" s="106"/>
      <c r="T27" s="106"/>
    </row>
    <row r="28" spans="2:20" ht="30" customHeight="1">
      <c r="B28" s="283"/>
      <c r="C28" s="283" t="s">
        <v>290</v>
      </c>
      <c r="D28" s="283"/>
      <c r="E28" s="283"/>
      <c r="F28" s="283"/>
      <c r="G28" s="283"/>
      <c r="H28" s="430">
        <v>133</v>
      </c>
      <c r="I28" s="430"/>
      <c r="J28" s="431"/>
      <c r="K28" s="431"/>
      <c r="L28" s="229"/>
      <c r="M28" s="289" t="s">
        <v>18</v>
      </c>
      <c r="N28" s="289"/>
      <c r="O28" s="289"/>
      <c r="P28" s="289" t="s">
        <v>18</v>
      </c>
      <c r="Q28" s="289"/>
      <c r="R28" s="106"/>
      <c r="S28" s="106"/>
      <c r="T28" s="106"/>
    </row>
    <row r="29" spans="2:20" ht="15">
      <c r="B29" s="433" t="s">
        <v>138</v>
      </c>
      <c r="C29" s="433"/>
      <c r="D29" s="433"/>
      <c r="E29" s="433"/>
      <c r="F29" s="433"/>
      <c r="G29" s="433"/>
      <c r="H29" s="430">
        <v>134</v>
      </c>
      <c r="I29" s="430"/>
      <c r="J29" s="431"/>
      <c r="K29" s="431"/>
      <c r="L29" s="225" t="s">
        <v>18</v>
      </c>
      <c r="M29" s="289" t="s">
        <v>18</v>
      </c>
      <c r="N29" s="289"/>
      <c r="O29" s="289"/>
      <c r="P29" s="289" t="s">
        <v>18</v>
      </c>
      <c r="Q29" s="289"/>
      <c r="R29" s="106"/>
      <c r="S29" s="77"/>
      <c r="T29" s="77" t="s">
        <v>151</v>
      </c>
    </row>
    <row r="30" spans="2:20" ht="30">
      <c r="B30" s="434" t="s">
        <v>291</v>
      </c>
      <c r="C30" s="434"/>
      <c r="D30" s="434"/>
      <c r="E30" s="434"/>
      <c r="F30" s="434"/>
      <c r="G30" s="434"/>
      <c r="H30" s="430">
        <v>135</v>
      </c>
      <c r="I30" s="430"/>
      <c r="J30" s="431"/>
      <c r="K30" s="431"/>
      <c r="L30" s="225" t="s">
        <v>18</v>
      </c>
      <c r="M30" s="289" t="s">
        <v>18</v>
      </c>
      <c r="N30" s="289"/>
      <c r="O30" s="289"/>
      <c r="P30" s="289" t="s">
        <v>18</v>
      </c>
      <c r="Q30" s="289"/>
      <c r="R30" s="106"/>
      <c r="S30" s="67" t="str">
        <f>IF(J29&gt;=J30,"ok","chyba")</f>
        <v>ok</v>
      </c>
      <c r="T30" s="67" t="s">
        <v>398</v>
      </c>
    </row>
    <row r="31" spans="2:20" ht="30.75" customHeight="1">
      <c r="B31" s="305" t="s">
        <v>292</v>
      </c>
      <c r="C31" s="435"/>
      <c r="D31" s="435"/>
      <c r="E31" s="435"/>
      <c r="F31" s="435"/>
      <c r="G31" s="306"/>
      <c r="H31" s="430">
        <v>136</v>
      </c>
      <c r="I31" s="430"/>
      <c r="J31" s="431"/>
      <c r="K31" s="431"/>
      <c r="L31" s="225" t="s">
        <v>18</v>
      </c>
      <c r="M31" s="289" t="s">
        <v>18</v>
      </c>
      <c r="N31" s="289"/>
      <c r="O31" s="289"/>
      <c r="P31" s="289" t="s">
        <v>18</v>
      </c>
      <c r="Q31" s="289"/>
      <c r="R31" s="106"/>
      <c r="S31" s="106"/>
      <c r="T31" s="106"/>
    </row>
    <row r="32" spans="2:20" ht="30" customHeight="1">
      <c r="B32" s="283" t="s">
        <v>115</v>
      </c>
      <c r="C32" s="283"/>
      <c r="D32" s="283"/>
      <c r="E32" s="283"/>
      <c r="F32" s="283"/>
      <c r="G32" s="283"/>
      <c r="H32" s="430">
        <v>137</v>
      </c>
      <c r="I32" s="430"/>
      <c r="J32" s="431"/>
      <c r="K32" s="431"/>
      <c r="L32" s="225" t="s">
        <v>18</v>
      </c>
      <c r="M32" s="289" t="s">
        <v>18</v>
      </c>
      <c r="N32" s="289"/>
      <c r="O32" s="289"/>
      <c r="P32" s="289" t="s">
        <v>18</v>
      </c>
      <c r="Q32" s="289"/>
      <c r="R32" s="106"/>
      <c r="S32" s="106"/>
      <c r="T32" s="106"/>
    </row>
    <row r="33" spans="2:23" ht="30" customHeight="1">
      <c r="B33" s="283" t="s">
        <v>293</v>
      </c>
      <c r="C33" s="283"/>
      <c r="D33" s="283"/>
      <c r="E33" s="283"/>
      <c r="F33" s="283"/>
      <c r="G33" s="283"/>
      <c r="H33" s="430">
        <v>138</v>
      </c>
      <c r="I33" s="430"/>
      <c r="J33" s="431"/>
      <c r="K33" s="431"/>
      <c r="L33" s="76"/>
      <c r="M33" s="289" t="s">
        <v>18</v>
      </c>
      <c r="N33" s="289"/>
      <c r="O33" s="289"/>
      <c r="P33" s="289" t="s">
        <v>18</v>
      </c>
      <c r="Q33" s="289"/>
      <c r="R33" s="106"/>
      <c r="S33" s="77"/>
      <c r="T33" s="77" t="s">
        <v>151</v>
      </c>
      <c r="U33" s="199"/>
      <c r="V33" s="199"/>
      <c r="W33" s="199"/>
    </row>
    <row r="34" spans="2:20" ht="30">
      <c r="B34" s="436" t="s">
        <v>294</v>
      </c>
      <c r="C34" s="437"/>
      <c r="D34" s="437"/>
      <c r="E34" s="437"/>
      <c r="F34" s="437"/>
      <c r="G34" s="438"/>
      <c r="H34" s="430">
        <v>139</v>
      </c>
      <c r="I34" s="430"/>
      <c r="J34" s="431"/>
      <c r="K34" s="431"/>
      <c r="L34" s="225" t="s">
        <v>18</v>
      </c>
      <c r="M34" s="289" t="s">
        <v>18</v>
      </c>
      <c r="N34" s="289"/>
      <c r="O34" s="289"/>
      <c r="P34" s="289" t="s">
        <v>18</v>
      </c>
      <c r="Q34" s="289"/>
      <c r="R34" s="106"/>
      <c r="S34" s="67" t="str">
        <f>IF(J33&gt;=J34,"ok","chyba")</f>
        <v>ok</v>
      </c>
      <c r="T34" s="67" t="s">
        <v>399</v>
      </c>
    </row>
    <row r="35" spans="2:20" ht="15">
      <c r="B35" s="433" t="s">
        <v>103</v>
      </c>
      <c r="C35" s="433"/>
      <c r="D35" s="433"/>
      <c r="E35" s="433"/>
      <c r="F35" s="433"/>
      <c r="G35" s="433"/>
      <c r="H35" s="430">
        <v>140</v>
      </c>
      <c r="I35" s="430"/>
      <c r="J35" s="431"/>
      <c r="K35" s="431"/>
      <c r="L35" s="225" t="s">
        <v>18</v>
      </c>
      <c r="M35" s="289" t="s">
        <v>18</v>
      </c>
      <c r="N35" s="289"/>
      <c r="O35" s="289"/>
      <c r="P35" s="289" t="s">
        <v>18</v>
      </c>
      <c r="Q35" s="289"/>
      <c r="R35" s="106"/>
      <c r="S35" s="106"/>
      <c r="T35" s="106"/>
    </row>
    <row r="36" spans="2:20" ht="15">
      <c r="B36" s="80"/>
      <c r="C36" s="80"/>
      <c r="D36" s="80"/>
      <c r="E36" s="80"/>
      <c r="F36" s="80"/>
      <c r="G36" s="80"/>
      <c r="H36" s="80"/>
      <c r="I36" s="80"/>
      <c r="J36" s="80"/>
      <c r="K36" s="80"/>
      <c r="L36" s="80"/>
      <c r="M36" s="80"/>
      <c r="N36" s="80"/>
      <c r="O36" s="80"/>
      <c r="P36" s="80"/>
      <c r="Q36" s="80"/>
      <c r="R36" s="106"/>
      <c r="S36" s="106"/>
      <c r="T36" s="106"/>
    </row>
    <row r="37" spans="2:20" ht="15">
      <c r="B37" s="71" t="s">
        <v>295</v>
      </c>
      <c r="C37" s="92"/>
      <c r="D37" s="439"/>
      <c r="E37" s="439"/>
      <c r="F37" s="92"/>
      <c r="G37" s="92"/>
      <c r="H37" s="88"/>
      <c r="I37" s="88"/>
      <c r="J37" s="93"/>
      <c r="K37" s="89"/>
      <c r="L37" s="106"/>
      <c r="M37" s="106"/>
      <c r="N37" s="106"/>
      <c r="O37" s="106"/>
      <c r="P37" s="106"/>
      <c r="Q37" s="106"/>
      <c r="R37" s="106"/>
      <c r="S37" s="106"/>
      <c r="T37" s="106"/>
    </row>
    <row r="38" spans="2:20" ht="15">
      <c r="B38" s="440"/>
      <c r="C38" s="440"/>
      <c r="D38" s="440"/>
      <c r="E38" s="441" t="s">
        <v>17</v>
      </c>
      <c r="F38" s="441"/>
      <c r="G38" s="441"/>
      <c r="H38" s="441" t="s">
        <v>296</v>
      </c>
      <c r="I38" s="441"/>
      <c r="J38" s="441"/>
      <c r="K38" s="441"/>
      <c r="L38" s="106"/>
      <c r="M38" s="106"/>
      <c r="N38" s="106"/>
      <c r="O38" s="106"/>
      <c r="P38" s="106"/>
      <c r="Q38" s="106"/>
      <c r="R38" s="106"/>
      <c r="S38" s="106"/>
      <c r="T38" s="106"/>
    </row>
    <row r="39" spans="2:20" ht="15">
      <c r="B39" s="442" t="s">
        <v>15</v>
      </c>
      <c r="C39" s="442"/>
      <c r="D39" s="442"/>
      <c r="E39" s="442" t="s">
        <v>16</v>
      </c>
      <c r="F39" s="442"/>
      <c r="G39" s="442"/>
      <c r="H39" s="442">
        <v>1</v>
      </c>
      <c r="I39" s="442"/>
      <c r="J39" s="442"/>
      <c r="K39" s="442"/>
      <c r="L39" s="106"/>
      <c r="M39" s="106"/>
      <c r="N39" s="106"/>
      <c r="O39" s="106"/>
      <c r="P39" s="106"/>
      <c r="Q39" s="106"/>
      <c r="R39" s="106"/>
      <c r="S39" s="106"/>
      <c r="T39" s="106"/>
    </row>
    <row r="40" spans="2:20" ht="15">
      <c r="B40" s="440" t="s">
        <v>297</v>
      </c>
      <c r="C40" s="440"/>
      <c r="D40" s="440"/>
      <c r="E40" s="442">
        <v>141</v>
      </c>
      <c r="F40" s="442"/>
      <c r="G40" s="442"/>
      <c r="H40" s="442"/>
      <c r="I40" s="442"/>
      <c r="J40" s="442"/>
      <c r="K40" s="442"/>
      <c r="L40" s="106"/>
      <c r="M40" s="106"/>
      <c r="N40" s="106"/>
      <c r="O40" s="106"/>
      <c r="P40" s="106"/>
      <c r="Q40" s="106"/>
      <c r="R40" s="106"/>
      <c r="S40" s="106"/>
      <c r="T40" s="106"/>
    </row>
    <row r="41" spans="2:20" ht="15">
      <c r="B41" s="443" t="s">
        <v>298</v>
      </c>
      <c r="C41" s="443"/>
      <c r="D41" s="443"/>
      <c r="E41" s="442">
        <v>142</v>
      </c>
      <c r="F41" s="442"/>
      <c r="G41" s="442"/>
      <c r="H41" s="442"/>
      <c r="I41" s="442"/>
      <c r="J41" s="442"/>
      <c r="K41" s="442"/>
      <c r="L41" s="106"/>
      <c r="M41" s="106"/>
      <c r="N41" s="106"/>
      <c r="O41" s="106"/>
      <c r="P41" s="106"/>
      <c r="Q41" s="106"/>
      <c r="R41" s="106"/>
      <c r="S41" s="106"/>
      <c r="T41" s="106"/>
    </row>
    <row r="42" spans="2:20" ht="15">
      <c r="B42" s="440" t="s">
        <v>299</v>
      </c>
      <c r="C42" s="440"/>
      <c r="D42" s="440"/>
      <c r="E42" s="442">
        <v>143</v>
      </c>
      <c r="F42" s="442"/>
      <c r="G42" s="442"/>
      <c r="H42" s="442"/>
      <c r="I42" s="442"/>
      <c r="J42" s="442"/>
      <c r="K42" s="442"/>
      <c r="L42" s="106"/>
      <c r="M42" s="106"/>
      <c r="N42" s="106"/>
      <c r="O42" s="106"/>
      <c r="P42" s="106"/>
      <c r="Q42" s="106"/>
      <c r="R42" s="106"/>
      <c r="S42" s="106"/>
      <c r="T42" s="106"/>
    </row>
    <row r="43" spans="2:20" ht="15">
      <c r="B43" s="440" t="s">
        <v>300</v>
      </c>
      <c r="C43" s="440"/>
      <c r="D43" s="440"/>
      <c r="E43" s="442">
        <v>144</v>
      </c>
      <c r="F43" s="442"/>
      <c r="G43" s="442"/>
      <c r="H43" s="442"/>
      <c r="I43" s="442"/>
      <c r="J43" s="442"/>
      <c r="K43" s="442"/>
      <c r="L43" s="106"/>
      <c r="M43" s="106"/>
      <c r="N43" s="106"/>
      <c r="O43" s="106"/>
      <c r="P43" s="106"/>
      <c r="Q43" s="106"/>
      <c r="R43" s="106"/>
      <c r="S43" s="106"/>
      <c r="T43" s="106"/>
    </row>
    <row r="44" spans="2:20" ht="15">
      <c r="B44" s="440" t="s">
        <v>301</v>
      </c>
      <c r="C44" s="440"/>
      <c r="D44" s="440"/>
      <c r="E44" s="442">
        <v>145</v>
      </c>
      <c r="F44" s="442"/>
      <c r="G44" s="442"/>
      <c r="H44" s="442"/>
      <c r="I44" s="442"/>
      <c r="J44" s="442"/>
      <c r="K44" s="442"/>
      <c r="L44" s="106"/>
      <c r="M44" s="106"/>
      <c r="N44" s="106"/>
      <c r="O44" s="106"/>
      <c r="P44" s="106"/>
      <c r="Q44" s="106"/>
      <c r="R44" s="106"/>
      <c r="S44" s="106"/>
      <c r="T44" s="106"/>
    </row>
    <row r="45" spans="2:20" ht="15">
      <c r="B45" s="440" t="s">
        <v>302</v>
      </c>
      <c r="C45" s="440"/>
      <c r="D45" s="440"/>
      <c r="E45" s="442">
        <v>146</v>
      </c>
      <c r="F45" s="442"/>
      <c r="G45" s="442"/>
      <c r="H45" s="442"/>
      <c r="I45" s="442"/>
      <c r="J45" s="442"/>
      <c r="K45" s="442"/>
      <c r="L45" s="106"/>
      <c r="M45" s="106"/>
      <c r="N45" s="106"/>
      <c r="O45" s="106"/>
      <c r="P45" s="106"/>
      <c r="Q45" s="106"/>
      <c r="R45" s="106"/>
      <c r="S45" s="106"/>
      <c r="T45" s="106"/>
    </row>
    <row r="46" spans="2:20" ht="15">
      <c r="B46" s="440" t="s">
        <v>303</v>
      </c>
      <c r="C46" s="440"/>
      <c r="D46" s="440"/>
      <c r="E46" s="442">
        <v>147</v>
      </c>
      <c r="F46" s="442"/>
      <c r="G46" s="442"/>
      <c r="H46" s="442"/>
      <c r="I46" s="442"/>
      <c r="J46" s="442"/>
      <c r="K46" s="442"/>
      <c r="L46" s="106"/>
      <c r="M46" s="106"/>
      <c r="N46" s="106"/>
      <c r="O46" s="106"/>
      <c r="P46" s="106"/>
      <c r="Q46" s="106"/>
      <c r="R46" s="106"/>
      <c r="S46" s="106"/>
      <c r="T46" s="106"/>
    </row>
    <row r="47" spans="2:20" ht="15">
      <c r="B47" s="440" t="s">
        <v>304</v>
      </c>
      <c r="C47" s="440"/>
      <c r="D47" s="440"/>
      <c r="E47" s="442">
        <v>148</v>
      </c>
      <c r="F47" s="442"/>
      <c r="G47" s="442"/>
      <c r="H47" s="442"/>
      <c r="I47" s="442"/>
      <c r="J47" s="442"/>
      <c r="K47" s="442"/>
      <c r="L47" s="106"/>
      <c r="M47" s="106"/>
      <c r="N47" s="106"/>
      <c r="O47" s="106"/>
      <c r="P47" s="106"/>
      <c r="Q47" s="106"/>
      <c r="R47" s="106"/>
      <c r="S47" s="106"/>
      <c r="T47" s="106"/>
    </row>
    <row r="48" spans="2:20" ht="15">
      <c r="B48" s="440" t="s">
        <v>305</v>
      </c>
      <c r="C48" s="440"/>
      <c r="D48" s="440"/>
      <c r="E48" s="442">
        <v>149</v>
      </c>
      <c r="F48" s="442"/>
      <c r="G48" s="442"/>
      <c r="H48" s="442"/>
      <c r="I48" s="442"/>
      <c r="J48" s="442"/>
      <c r="K48" s="442"/>
      <c r="L48" s="106"/>
      <c r="M48" s="106"/>
      <c r="N48" s="106"/>
      <c r="O48" s="106"/>
      <c r="P48" s="106"/>
      <c r="Q48" s="106"/>
      <c r="R48" s="106"/>
      <c r="S48" s="106"/>
      <c r="T48" s="106"/>
    </row>
    <row r="49" spans="2:20" ht="15">
      <c r="B49" s="440" t="s">
        <v>306</v>
      </c>
      <c r="C49" s="440"/>
      <c r="D49" s="440"/>
      <c r="E49" s="442">
        <v>150</v>
      </c>
      <c r="F49" s="442"/>
      <c r="G49" s="442"/>
      <c r="H49" s="442"/>
      <c r="I49" s="442"/>
      <c r="J49" s="442"/>
      <c r="K49" s="442"/>
      <c r="L49" s="106"/>
      <c r="M49" s="106"/>
      <c r="N49" s="106"/>
      <c r="O49" s="106"/>
      <c r="P49" s="106"/>
      <c r="Q49" s="106"/>
      <c r="R49" s="106"/>
      <c r="S49" s="106"/>
      <c r="T49" s="106"/>
    </row>
    <row r="50" spans="2:20" ht="15">
      <c r="B50" s="445" t="s">
        <v>307</v>
      </c>
      <c r="C50" s="446"/>
      <c r="D50" s="447"/>
      <c r="E50" s="442">
        <v>151</v>
      </c>
      <c r="F50" s="442"/>
      <c r="G50" s="442"/>
      <c r="H50" s="442"/>
      <c r="I50" s="442"/>
      <c r="J50" s="442"/>
      <c r="K50" s="442"/>
      <c r="L50" s="106"/>
      <c r="M50" s="106"/>
      <c r="N50" s="106"/>
      <c r="O50" s="106"/>
      <c r="P50" s="106"/>
      <c r="Q50" s="106"/>
      <c r="R50" s="106"/>
      <c r="S50" s="106"/>
      <c r="T50" s="106"/>
    </row>
    <row r="51" spans="2:20" ht="15">
      <c r="B51" s="440" t="s">
        <v>308</v>
      </c>
      <c r="C51" s="440"/>
      <c r="D51" s="440"/>
      <c r="E51" s="442">
        <v>152</v>
      </c>
      <c r="F51" s="442"/>
      <c r="G51" s="442"/>
      <c r="H51" s="442"/>
      <c r="I51" s="442"/>
      <c r="J51" s="442"/>
      <c r="K51" s="442"/>
      <c r="L51" s="106"/>
      <c r="M51" s="106"/>
      <c r="N51" s="106"/>
      <c r="O51" s="106"/>
      <c r="P51" s="106"/>
      <c r="Q51" s="106"/>
      <c r="R51" s="106"/>
      <c r="S51" s="106"/>
      <c r="T51" s="106"/>
    </row>
    <row r="52" spans="2:20" ht="15">
      <c r="B52" s="74"/>
      <c r="C52" s="74"/>
      <c r="D52" s="74"/>
      <c r="E52" s="60"/>
      <c r="F52" s="60"/>
      <c r="G52" s="60"/>
      <c r="H52" s="60"/>
      <c r="I52" s="60"/>
      <c r="J52" s="60"/>
      <c r="K52" s="60"/>
      <c r="L52" s="106"/>
      <c r="M52" s="106"/>
      <c r="N52" s="106"/>
      <c r="O52" s="106"/>
      <c r="P52" s="106"/>
      <c r="Q52" s="106"/>
      <c r="R52" s="106"/>
      <c r="S52" s="106"/>
      <c r="T52" s="106"/>
    </row>
    <row r="53" spans="2:20" ht="14.25" customHeight="1">
      <c r="B53" s="71"/>
      <c r="C53" s="71"/>
      <c r="D53" s="92"/>
      <c r="E53" s="444"/>
      <c r="F53" s="444"/>
      <c r="G53" s="444"/>
      <c r="H53" s="444"/>
      <c r="I53" s="444"/>
      <c r="J53" s="444"/>
      <c r="K53" s="448"/>
      <c r="L53" s="450"/>
      <c r="M53" s="450"/>
      <c r="N53" s="450"/>
      <c r="O53" s="450"/>
      <c r="P53" s="450"/>
      <c r="Q53" s="450"/>
      <c r="R53" s="106"/>
      <c r="S53" s="106"/>
      <c r="T53" s="106"/>
    </row>
    <row r="54" spans="2:20" ht="12.75" customHeight="1">
      <c r="B54" s="99" t="s">
        <v>309</v>
      </c>
      <c r="C54" s="99"/>
      <c r="D54" s="104"/>
      <c r="E54" s="439"/>
      <c r="F54" s="439"/>
      <c r="G54" s="439"/>
      <c r="H54" s="439"/>
      <c r="I54" s="439"/>
      <c r="J54" s="439"/>
      <c r="K54" s="449"/>
      <c r="L54" s="450"/>
      <c r="M54" s="450"/>
      <c r="N54" s="450"/>
      <c r="O54" s="450"/>
      <c r="P54" s="450"/>
      <c r="Q54" s="450"/>
      <c r="R54" s="106"/>
      <c r="S54" s="106"/>
      <c r="T54" s="106"/>
    </row>
    <row r="55" spans="2:20" ht="39.75" customHeight="1">
      <c r="B55" s="433"/>
      <c r="C55" s="433"/>
      <c r="D55" s="433"/>
      <c r="E55" s="433"/>
      <c r="F55" s="288" t="s">
        <v>17</v>
      </c>
      <c r="G55" s="288"/>
      <c r="H55" s="288"/>
      <c r="I55" s="288" t="s">
        <v>34</v>
      </c>
      <c r="J55" s="288"/>
      <c r="K55" s="288"/>
      <c r="L55" s="288"/>
      <c r="M55" s="338"/>
      <c r="N55" s="339"/>
      <c r="O55" s="339"/>
      <c r="P55" s="69"/>
      <c r="Q55" s="69"/>
      <c r="R55" s="106"/>
      <c r="S55" s="106"/>
      <c r="T55" s="106"/>
    </row>
    <row r="56" spans="2:23" ht="15" customHeight="1">
      <c r="B56" s="430" t="s">
        <v>15</v>
      </c>
      <c r="C56" s="430"/>
      <c r="D56" s="430"/>
      <c r="E56" s="430"/>
      <c r="F56" s="430" t="s">
        <v>16</v>
      </c>
      <c r="G56" s="430"/>
      <c r="H56" s="430"/>
      <c r="I56" s="430">
        <v>1</v>
      </c>
      <c r="J56" s="430"/>
      <c r="K56" s="430"/>
      <c r="L56" s="430"/>
      <c r="M56" s="68"/>
      <c r="N56" s="94"/>
      <c r="O56" s="322"/>
      <c r="P56" s="322"/>
      <c r="Q56" s="322"/>
      <c r="R56" s="322"/>
      <c r="S56" s="77"/>
      <c r="T56" s="85" t="s">
        <v>151</v>
      </c>
      <c r="U56" s="129"/>
      <c r="V56" s="129"/>
      <c r="W56" s="129"/>
    </row>
    <row r="57" spans="2:23" ht="45.75" customHeight="1">
      <c r="B57" s="433" t="s">
        <v>310</v>
      </c>
      <c r="C57" s="433"/>
      <c r="D57" s="433"/>
      <c r="E57" s="433"/>
      <c r="F57" s="316">
        <v>153</v>
      </c>
      <c r="G57" s="451"/>
      <c r="H57" s="317"/>
      <c r="I57" s="452"/>
      <c r="J57" s="452"/>
      <c r="K57" s="452"/>
      <c r="L57" s="452"/>
      <c r="M57" s="68"/>
      <c r="N57" s="68"/>
      <c r="O57" s="82"/>
      <c r="P57" s="338"/>
      <c r="Q57" s="338"/>
      <c r="R57" s="338"/>
      <c r="S57" s="67" t="str">
        <f>IF(I57&gt;=SUM(I58:L63),"ok","chyba")</f>
        <v>ok</v>
      </c>
      <c r="T57" s="70" t="s">
        <v>400</v>
      </c>
      <c r="U57" s="101"/>
      <c r="V57" s="101"/>
      <c r="W57" s="101"/>
    </row>
    <row r="58" spans="2:20" ht="15">
      <c r="B58" s="433" t="s">
        <v>311</v>
      </c>
      <c r="C58" s="433" t="s">
        <v>28</v>
      </c>
      <c r="D58" s="433"/>
      <c r="E58" s="433"/>
      <c r="F58" s="316">
        <v>154</v>
      </c>
      <c r="G58" s="451"/>
      <c r="H58" s="317"/>
      <c r="I58" s="452"/>
      <c r="J58" s="452"/>
      <c r="K58" s="452"/>
      <c r="L58" s="452"/>
      <c r="M58" s="338"/>
      <c r="N58" s="339"/>
      <c r="O58" s="339"/>
      <c r="P58" s="69"/>
      <c r="Q58" s="69"/>
      <c r="R58" s="106"/>
      <c r="S58" s="106"/>
      <c r="T58" s="106"/>
    </row>
    <row r="59" spans="2:20" ht="15">
      <c r="B59" s="433"/>
      <c r="C59" s="433" t="s">
        <v>29</v>
      </c>
      <c r="D59" s="433"/>
      <c r="E59" s="433"/>
      <c r="F59" s="316">
        <v>155</v>
      </c>
      <c r="G59" s="451"/>
      <c r="H59" s="317"/>
      <c r="I59" s="452"/>
      <c r="J59" s="452"/>
      <c r="K59" s="452"/>
      <c r="L59" s="452"/>
      <c r="M59" s="338"/>
      <c r="N59" s="339"/>
      <c r="O59" s="339"/>
      <c r="P59" s="69"/>
      <c r="Q59" s="69"/>
      <c r="R59" s="106"/>
      <c r="S59" s="106"/>
      <c r="T59" s="106"/>
    </row>
    <row r="60" spans="2:20" ht="15">
      <c r="B60" s="433"/>
      <c r="C60" s="86" t="s">
        <v>117</v>
      </c>
      <c r="D60" s="90"/>
      <c r="E60" s="91"/>
      <c r="F60" s="316">
        <v>156</v>
      </c>
      <c r="G60" s="451"/>
      <c r="H60" s="317"/>
      <c r="I60" s="452"/>
      <c r="J60" s="452"/>
      <c r="K60" s="452"/>
      <c r="L60" s="452"/>
      <c r="M60" s="338"/>
      <c r="N60" s="339"/>
      <c r="O60" s="339"/>
      <c r="P60" s="69"/>
      <c r="Q60" s="69"/>
      <c r="R60" s="106"/>
      <c r="S60" s="106"/>
      <c r="T60" s="106"/>
    </row>
    <row r="61" spans="2:20" ht="15">
      <c r="B61" s="433"/>
      <c r="C61" s="433" t="s">
        <v>118</v>
      </c>
      <c r="D61" s="433"/>
      <c r="E61" s="433"/>
      <c r="F61" s="316">
        <v>157</v>
      </c>
      <c r="G61" s="451"/>
      <c r="H61" s="317"/>
      <c r="I61" s="452"/>
      <c r="J61" s="452"/>
      <c r="K61" s="452"/>
      <c r="L61" s="452"/>
      <c r="M61" s="338"/>
      <c r="N61" s="339"/>
      <c r="O61" s="339"/>
      <c r="P61" s="69"/>
      <c r="Q61" s="69"/>
      <c r="R61" s="106"/>
      <c r="S61" s="106"/>
      <c r="T61" s="106"/>
    </row>
    <row r="62" spans="2:20" ht="15">
      <c r="B62" s="433"/>
      <c r="C62" s="433" t="s">
        <v>119</v>
      </c>
      <c r="D62" s="433"/>
      <c r="E62" s="433"/>
      <c r="F62" s="316">
        <v>158</v>
      </c>
      <c r="G62" s="451"/>
      <c r="H62" s="317"/>
      <c r="I62" s="452"/>
      <c r="J62" s="452"/>
      <c r="K62" s="452"/>
      <c r="L62" s="452"/>
      <c r="M62" s="338"/>
      <c r="N62" s="339"/>
      <c r="O62" s="339"/>
      <c r="P62" s="69"/>
      <c r="Q62" s="69"/>
      <c r="R62" s="106"/>
      <c r="S62" s="106"/>
      <c r="T62" s="106"/>
    </row>
    <row r="63" spans="2:20" ht="25.5" customHeight="1">
      <c r="B63" s="433"/>
      <c r="C63" s="433" t="s">
        <v>120</v>
      </c>
      <c r="D63" s="433"/>
      <c r="E63" s="433"/>
      <c r="F63" s="316">
        <v>159</v>
      </c>
      <c r="G63" s="451"/>
      <c r="H63" s="317"/>
      <c r="I63" s="452"/>
      <c r="J63" s="452"/>
      <c r="K63" s="452"/>
      <c r="L63" s="452"/>
      <c r="M63" s="338"/>
      <c r="N63" s="339"/>
      <c r="O63" s="339"/>
      <c r="P63" s="69"/>
      <c r="Q63" s="69"/>
      <c r="R63" s="106"/>
      <c r="S63" s="106"/>
      <c r="T63" s="106"/>
    </row>
    <row r="64" spans="2:20" ht="30" customHeight="1">
      <c r="B64" s="283" t="s">
        <v>312</v>
      </c>
      <c r="C64" s="283"/>
      <c r="D64" s="283"/>
      <c r="E64" s="283"/>
      <c r="F64" s="316">
        <v>160</v>
      </c>
      <c r="G64" s="451"/>
      <c r="H64" s="317"/>
      <c r="I64" s="452"/>
      <c r="J64" s="452"/>
      <c r="K64" s="452"/>
      <c r="L64" s="452"/>
      <c r="M64" s="338"/>
      <c r="N64" s="339"/>
      <c r="O64" s="339"/>
      <c r="P64" s="69"/>
      <c r="Q64" s="69"/>
      <c r="R64" s="106"/>
      <c r="S64" s="106"/>
      <c r="T64" s="106"/>
    </row>
    <row r="65" spans="2:20" ht="30" customHeight="1">
      <c r="B65" s="343" t="s">
        <v>313</v>
      </c>
      <c r="C65" s="343"/>
      <c r="D65" s="343"/>
      <c r="E65" s="343"/>
      <c r="F65" s="316">
        <v>161</v>
      </c>
      <c r="G65" s="451"/>
      <c r="H65" s="317"/>
      <c r="I65" s="452"/>
      <c r="J65" s="452"/>
      <c r="K65" s="452"/>
      <c r="L65" s="452"/>
      <c r="M65" s="338"/>
      <c r="N65" s="339"/>
      <c r="O65" s="339"/>
      <c r="P65" s="69"/>
      <c r="Q65" s="69"/>
      <c r="R65" s="106"/>
      <c r="S65" s="106"/>
      <c r="T65" s="106"/>
    </row>
    <row r="66" spans="2:20" ht="15">
      <c r="B66" s="283" t="s">
        <v>87</v>
      </c>
      <c r="C66" s="283"/>
      <c r="D66" s="283"/>
      <c r="E66" s="283"/>
      <c r="F66" s="316">
        <v>162</v>
      </c>
      <c r="G66" s="451"/>
      <c r="H66" s="317"/>
      <c r="I66" s="452"/>
      <c r="J66" s="452"/>
      <c r="K66" s="452"/>
      <c r="L66" s="452"/>
      <c r="M66" s="338"/>
      <c r="N66" s="339"/>
      <c r="O66" s="339"/>
      <c r="P66" s="69"/>
      <c r="Q66" s="69"/>
      <c r="R66" s="106"/>
      <c r="S66" s="106"/>
      <c r="T66" s="106"/>
    </row>
    <row r="67" spans="2:20" ht="15">
      <c r="B67" s="433" t="s">
        <v>121</v>
      </c>
      <c r="C67" s="433"/>
      <c r="D67" s="433"/>
      <c r="E67" s="433"/>
      <c r="F67" s="316">
        <v>163</v>
      </c>
      <c r="G67" s="451"/>
      <c r="H67" s="317"/>
      <c r="I67" s="452"/>
      <c r="J67" s="452"/>
      <c r="K67" s="452"/>
      <c r="L67" s="452"/>
      <c r="M67" s="338"/>
      <c r="N67" s="339"/>
      <c r="O67" s="339"/>
      <c r="P67" s="69"/>
      <c r="Q67" s="69"/>
      <c r="R67" s="106"/>
      <c r="S67" s="106"/>
      <c r="T67" s="106"/>
    </row>
    <row r="68" spans="2:20" ht="15">
      <c r="B68" s="74"/>
      <c r="C68" s="74"/>
      <c r="D68" s="74"/>
      <c r="E68" s="60"/>
      <c r="F68" s="60"/>
      <c r="G68" s="60"/>
      <c r="H68" s="60"/>
      <c r="I68" s="60"/>
      <c r="J68" s="60"/>
      <c r="K68" s="60"/>
      <c r="L68" s="106"/>
      <c r="M68" s="106"/>
      <c r="N68" s="106"/>
      <c r="O68" s="106"/>
      <c r="P68" s="106"/>
      <c r="Q68" s="106"/>
      <c r="R68" s="106"/>
      <c r="S68" s="106"/>
      <c r="T68" s="106"/>
    </row>
    <row r="69" spans="2:20" ht="15">
      <c r="B69" s="74"/>
      <c r="C69" s="74"/>
      <c r="D69" s="74"/>
      <c r="E69" s="60"/>
      <c r="F69" s="60"/>
      <c r="G69" s="60"/>
      <c r="H69" s="60"/>
      <c r="I69" s="60"/>
      <c r="J69" s="60"/>
      <c r="K69" s="60"/>
      <c r="L69" s="106"/>
      <c r="M69" s="106"/>
      <c r="N69" s="106"/>
      <c r="O69" s="106"/>
      <c r="P69" s="106"/>
      <c r="Q69" s="106"/>
      <c r="R69" s="106"/>
      <c r="S69" s="106"/>
      <c r="T69" s="106"/>
    </row>
    <row r="70" spans="2:20" ht="15.75" thickBot="1">
      <c r="B70" s="110" t="s">
        <v>76</v>
      </c>
      <c r="C70" s="111"/>
      <c r="D70" s="112"/>
      <c r="E70" s="112"/>
      <c r="F70" s="112"/>
      <c r="G70" s="112"/>
      <c r="H70" s="112"/>
      <c r="I70" s="112"/>
      <c r="J70" s="112"/>
      <c r="K70" s="106"/>
      <c r="L70" s="106"/>
      <c r="M70" s="106"/>
      <c r="N70" s="106"/>
      <c r="O70" s="106"/>
      <c r="P70" s="106"/>
      <c r="Q70" s="106"/>
      <c r="R70" s="106"/>
      <c r="S70" s="106"/>
      <c r="T70" s="106"/>
    </row>
    <row r="71" spans="2:20" ht="97.5" customHeight="1" thickBot="1">
      <c r="B71" s="280"/>
      <c r="C71" s="281"/>
      <c r="D71" s="281"/>
      <c r="E71" s="281"/>
      <c r="F71" s="281"/>
      <c r="G71" s="281"/>
      <c r="H71" s="281"/>
      <c r="I71" s="281"/>
      <c r="J71" s="281"/>
      <c r="K71" s="281"/>
      <c r="L71" s="281"/>
      <c r="M71" s="281"/>
      <c r="N71" s="281"/>
      <c r="O71" s="281"/>
      <c r="P71" s="281"/>
      <c r="Q71" s="281"/>
      <c r="R71" s="281"/>
      <c r="S71" s="281"/>
      <c r="T71" s="282"/>
    </row>
    <row r="72" spans="2:20" ht="15">
      <c r="B72" s="106"/>
      <c r="C72" s="106"/>
      <c r="D72" s="106"/>
      <c r="E72" s="106"/>
      <c r="F72" s="106"/>
      <c r="G72" s="106"/>
      <c r="H72" s="106"/>
      <c r="I72" s="106"/>
      <c r="J72" s="106"/>
      <c r="K72" s="106"/>
      <c r="L72" s="106"/>
      <c r="M72" s="106"/>
      <c r="N72" s="106"/>
      <c r="O72" s="106"/>
      <c r="P72" s="106"/>
      <c r="Q72" s="106"/>
      <c r="R72" s="106"/>
      <c r="S72" s="106"/>
      <c r="T72" s="106"/>
    </row>
    <row r="73" spans="2:20" ht="15">
      <c r="B73" s="106"/>
      <c r="C73" s="106"/>
      <c r="D73" s="106"/>
      <c r="E73" s="106"/>
      <c r="F73" s="106"/>
      <c r="G73" s="106"/>
      <c r="H73" s="106"/>
      <c r="I73" s="106"/>
      <c r="J73" s="106"/>
      <c r="K73" s="106"/>
      <c r="L73" s="106"/>
      <c r="M73" s="106"/>
      <c r="N73" s="106"/>
      <c r="O73" s="106"/>
      <c r="P73" s="106"/>
      <c r="Q73" s="106"/>
      <c r="R73" s="106"/>
      <c r="S73" s="106"/>
      <c r="T73" s="106"/>
    </row>
  </sheetData>
  <sheetProtection/>
  <mergeCells count="265">
    <mergeCell ref="B66:E66"/>
    <mergeCell ref="F66:H66"/>
    <mergeCell ref="I66:L66"/>
    <mergeCell ref="M66:O66"/>
    <mergeCell ref="B67:E67"/>
    <mergeCell ref="F67:H67"/>
    <mergeCell ref="I67:L67"/>
    <mergeCell ref="M67:O67"/>
    <mergeCell ref="B64:E64"/>
    <mergeCell ref="F64:H64"/>
    <mergeCell ref="I64:L64"/>
    <mergeCell ref="M64:O64"/>
    <mergeCell ref="B65:E65"/>
    <mergeCell ref="F65:H65"/>
    <mergeCell ref="I65:L65"/>
    <mergeCell ref="M65:O65"/>
    <mergeCell ref="C62:E62"/>
    <mergeCell ref="F62:H62"/>
    <mergeCell ref="I62:L62"/>
    <mergeCell ref="M62:O62"/>
    <mergeCell ref="C63:E63"/>
    <mergeCell ref="F63:H63"/>
    <mergeCell ref="I63:L63"/>
    <mergeCell ref="M63:O63"/>
    <mergeCell ref="I60:L60"/>
    <mergeCell ref="M60:O60"/>
    <mergeCell ref="C61:E61"/>
    <mergeCell ref="F61:H61"/>
    <mergeCell ref="I61:L61"/>
    <mergeCell ref="M61:O61"/>
    <mergeCell ref="B58:B63"/>
    <mergeCell ref="C58:E58"/>
    <mergeCell ref="F58:H58"/>
    <mergeCell ref="I58:L58"/>
    <mergeCell ref="M58:O58"/>
    <mergeCell ref="C59:E59"/>
    <mergeCell ref="F59:H59"/>
    <mergeCell ref="I59:L59"/>
    <mergeCell ref="M59:O59"/>
    <mergeCell ref="F60:H60"/>
    <mergeCell ref="F56:H56"/>
    <mergeCell ref="I56:L56"/>
    <mergeCell ref="B57:E57"/>
    <mergeCell ref="F57:H57"/>
    <mergeCell ref="I57:L57"/>
    <mergeCell ref="P57:R57"/>
    <mergeCell ref="O56:R56"/>
    <mergeCell ref="K53:K54"/>
    <mergeCell ref="L53:O54"/>
    <mergeCell ref="P53:P54"/>
    <mergeCell ref="Q53:Q54"/>
    <mergeCell ref="B55:E55"/>
    <mergeCell ref="F55:H55"/>
    <mergeCell ref="I55:L55"/>
    <mergeCell ref="M55:O55"/>
    <mergeCell ref="E53:F54"/>
    <mergeCell ref="G53:G54"/>
    <mergeCell ref="H53:H54"/>
    <mergeCell ref="I53:I54"/>
    <mergeCell ref="J53:J54"/>
    <mergeCell ref="B56:E56"/>
    <mergeCell ref="B50:D50"/>
    <mergeCell ref="E50:G50"/>
    <mergeCell ref="H50:K50"/>
    <mergeCell ref="B51:D51"/>
    <mergeCell ref="E51:G51"/>
    <mergeCell ref="H51:K51"/>
    <mergeCell ref="B48:D48"/>
    <mergeCell ref="E48:G48"/>
    <mergeCell ref="H48:K48"/>
    <mergeCell ref="B49:D49"/>
    <mergeCell ref="E49:G49"/>
    <mergeCell ref="H49:K49"/>
    <mergeCell ref="B46:D46"/>
    <mergeCell ref="E46:G46"/>
    <mergeCell ref="H46:K46"/>
    <mergeCell ref="B47:D47"/>
    <mergeCell ref="E47:G47"/>
    <mergeCell ref="H47:K47"/>
    <mergeCell ref="B44:D44"/>
    <mergeCell ref="E44:G44"/>
    <mergeCell ref="H44:K44"/>
    <mergeCell ref="B45:D45"/>
    <mergeCell ref="E45:G45"/>
    <mergeCell ref="H45:K45"/>
    <mergeCell ref="B42:D42"/>
    <mergeCell ref="E42:G42"/>
    <mergeCell ref="H42:K42"/>
    <mergeCell ref="B43:D43"/>
    <mergeCell ref="E43:G43"/>
    <mergeCell ref="H43:K43"/>
    <mergeCell ref="B40:D40"/>
    <mergeCell ref="E40:G40"/>
    <mergeCell ref="H40:K40"/>
    <mergeCell ref="B41:D41"/>
    <mergeCell ref="E41:G41"/>
    <mergeCell ref="H41:K41"/>
    <mergeCell ref="B38:D38"/>
    <mergeCell ref="E38:G38"/>
    <mergeCell ref="H38:K38"/>
    <mergeCell ref="B39:D39"/>
    <mergeCell ref="E39:G39"/>
    <mergeCell ref="H39:K39"/>
    <mergeCell ref="B35:G35"/>
    <mergeCell ref="H35:I35"/>
    <mergeCell ref="J35:K35"/>
    <mergeCell ref="M35:O35"/>
    <mergeCell ref="P35:Q35"/>
    <mergeCell ref="D37:E37"/>
    <mergeCell ref="B33:G33"/>
    <mergeCell ref="H33:I33"/>
    <mergeCell ref="J33:K33"/>
    <mergeCell ref="M33:O33"/>
    <mergeCell ref="P33:Q33"/>
    <mergeCell ref="B34:G34"/>
    <mergeCell ref="H34:I34"/>
    <mergeCell ref="J34:K34"/>
    <mergeCell ref="M34:O34"/>
    <mergeCell ref="P34:Q34"/>
    <mergeCell ref="B31:G31"/>
    <mergeCell ref="H31:I31"/>
    <mergeCell ref="J31:K31"/>
    <mergeCell ref="M31:O31"/>
    <mergeCell ref="P31:Q31"/>
    <mergeCell ref="B32:G32"/>
    <mergeCell ref="H32:I32"/>
    <mergeCell ref="J32:K32"/>
    <mergeCell ref="M32:O32"/>
    <mergeCell ref="P32:Q32"/>
    <mergeCell ref="B29:G29"/>
    <mergeCell ref="H29:I29"/>
    <mergeCell ref="J29:K29"/>
    <mergeCell ref="M29:O29"/>
    <mergeCell ref="P29:Q29"/>
    <mergeCell ref="B30:G30"/>
    <mergeCell ref="H30:I30"/>
    <mergeCell ref="J30:K30"/>
    <mergeCell ref="M30:O30"/>
    <mergeCell ref="P30:Q30"/>
    <mergeCell ref="C27:G27"/>
    <mergeCell ref="H27:I27"/>
    <mergeCell ref="J27:K27"/>
    <mergeCell ref="M27:O27"/>
    <mergeCell ref="P27:Q27"/>
    <mergeCell ref="C28:G28"/>
    <mergeCell ref="H28:I28"/>
    <mergeCell ref="J28:K28"/>
    <mergeCell ref="M28:O28"/>
    <mergeCell ref="P28:Q28"/>
    <mergeCell ref="P25:Q25"/>
    <mergeCell ref="C26:G26"/>
    <mergeCell ref="H26:I26"/>
    <mergeCell ref="J26:K26"/>
    <mergeCell ref="M26:O26"/>
    <mergeCell ref="P26:Q26"/>
    <mergeCell ref="B24:B28"/>
    <mergeCell ref="C24:G24"/>
    <mergeCell ref="H24:I24"/>
    <mergeCell ref="J24:K24"/>
    <mergeCell ref="M24:O24"/>
    <mergeCell ref="P24:Q24"/>
    <mergeCell ref="C25:G25"/>
    <mergeCell ref="H25:I25"/>
    <mergeCell ref="J25:K25"/>
    <mergeCell ref="M25:O25"/>
    <mergeCell ref="C22:G22"/>
    <mergeCell ref="H22:I22"/>
    <mergeCell ref="J22:K22"/>
    <mergeCell ref="M22:O22"/>
    <mergeCell ref="P22:Q22"/>
    <mergeCell ref="C23:G23"/>
    <mergeCell ref="H23:I23"/>
    <mergeCell ref="J23:K23"/>
    <mergeCell ref="M23:O23"/>
    <mergeCell ref="P23:Q23"/>
    <mergeCell ref="C20:G20"/>
    <mergeCell ref="H20:I20"/>
    <mergeCell ref="J20:K20"/>
    <mergeCell ref="M20:O20"/>
    <mergeCell ref="P20:Q20"/>
    <mergeCell ref="C21:G21"/>
    <mergeCell ref="H21:I21"/>
    <mergeCell ref="J21:K21"/>
    <mergeCell ref="M21:O21"/>
    <mergeCell ref="P21:Q21"/>
    <mergeCell ref="C18:G18"/>
    <mergeCell ref="H18:I18"/>
    <mergeCell ref="J18:K18"/>
    <mergeCell ref="M18:O18"/>
    <mergeCell ref="P18:Q18"/>
    <mergeCell ref="C19:G19"/>
    <mergeCell ref="H19:I19"/>
    <mergeCell ref="J19:K19"/>
    <mergeCell ref="M19:O19"/>
    <mergeCell ref="P19:Q19"/>
    <mergeCell ref="C16:G16"/>
    <mergeCell ref="H16:I16"/>
    <mergeCell ref="J16:K16"/>
    <mergeCell ref="M16:O16"/>
    <mergeCell ref="P16:Q16"/>
    <mergeCell ref="C17:G17"/>
    <mergeCell ref="H17:I17"/>
    <mergeCell ref="J17:K17"/>
    <mergeCell ref="M17:O17"/>
    <mergeCell ref="P17:Q17"/>
    <mergeCell ref="C14:G14"/>
    <mergeCell ref="H14:I14"/>
    <mergeCell ref="J14:K14"/>
    <mergeCell ref="M14:O14"/>
    <mergeCell ref="P14:Q14"/>
    <mergeCell ref="C15:G15"/>
    <mergeCell ref="H15:I15"/>
    <mergeCell ref="J15:K15"/>
    <mergeCell ref="M15:O15"/>
    <mergeCell ref="P15:Q15"/>
    <mergeCell ref="C12:G12"/>
    <mergeCell ref="H12:I12"/>
    <mergeCell ref="J12:K12"/>
    <mergeCell ref="M12:O12"/>
    <mergeCell ref="P12:Q12"/>
    <mergeCell ref="C13:G13"/>
    <mergeCell ref="H13:I13"/>
    <mergeCell ref="J13:K13"/>
    <mergeCell ref="M13:O13"/>
    <mergeCell ref="P13:Q13"/>
    <mergeCell ref="C10:G10"/>
    <mergeCell ref="H10:I10"/>
    <mergeCell ref="J10:K10"/>
    <mergeCell ref="M10:O10"/>
    <mergeCell ref="P10:Q10"/>
    <mergeCell ref="C11:G11"/>
    <mergeCell ref="H11:I11"/>
    <mergeCell ref="J11:K11"/>
    <mergeCell ref="M11:O11"/>
    <mergeCell ref="P11:Q11"/>
    <mergeCell ref="C8:G8"/>
    <mergeCell ref="H8:I8"/>
    <mergeCell ref="J8:K8"/>
    <mergeCell ref="M8:O8"/>
    <mergeCell ref="P8:Q8"/>
    <mergeCell ref="C9:G9"/>
    <mergeCell ref="H9:I9"/>
    <mergeCell ref="J9:K9"/>
    <mergeCell ref="M9:O9"/>
    <mergeCell ref="P9:Q9"/>
    <mergeCell ref="H6:I6"/>
    <mergeCell ref="J6:K6"/>
    <mergeCell ref="M6:O6"/>
    <mergeCell ref="P6:Q6"/>
    <mergeCell ref="B7:B23"/>
    <mergeCell ref="C7:G7"/>
    <mergeCell ref="H7:I7"/>
    <mergeCell ref="J7:K7"/>
    <mergeCell ref="M7:O7"/>
    <mergeCell ref="P7:Q7"/>
    <mergeCell ref="B2:Q2"/>
    <mergeCell ref="B71:T71"/>
    <mergeCell ref="B3:Q3"/>
    <mergeCell ref="B4:G5"/>
    <mergeCell ref="J4:Q4"/>
    <mergeCell ref="J5:K5"/>
    <mergeCell ref="M5:O5"/>
    <mergeCell ref="P5:Q5"/>
    <mergeCell ref="H4:I5"/>
    <mergeCell ref="B6:G6"/>
  </mergeCells>
  <dataValidations count="1">
    <dataValidation type="whole" allowBlank="1" showErrorMessage="1" errorTitle="Pozor!" error="Je nezbytné vložit numerickou hodnotu!" sqref="J70">
      <formula1>0</formula1>
      <formula2>999999</formula2>
    </dataValidation>
  </dataValidation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P55"/>
  <sheetViews>
    <sheetView zoomScalePageLayoutView="0" workbookViewId="0" topLeftCell="A33">
      <selection activeCell="B16" sqref="B16:B32"/>
    </sheetView>
  </sheetViews>
  <sheetFormatPr defaultColWidth="9.00390625" defaultRowHeight="12.75"/>
  <cols>
    <col min="1" max="1" width="3.00390625" style="108" customWidth="1"/>
    <col min="2" max="2" width="29.125" style="108" customWidth="1"/>
    <col min="3" max="3" width="8.00390625" style="108" customWidth="1"/>
    <col min="4" max="4" width="10.375" style="108" customWidth="1"/>
    <col min="5" max="5" width="10.625" style="108" customWidth="1"/>
    <col min="6" max="6" width="11.875" style="108" bestFit="1" customWidth="1"/>
    <col min="7" max="7" width="10.875" style="108" bestFit="1" customWidth="1"/>
    <col min="8" max="8" width="11.25390625" style="108" customWidth="1"/>
    <col min="9" max="9" width="12.00390625" style="108" customWidth="1"/>
    <col min="10" max="10" width="15.375" style="108" customWidth="1"/>
    <col min="11" max="12" width="9.125" style="108" customWidth="1"/>
    <col min="13" max="13" width="6.625" style="108" customWidth="1"/>
    <col min="14" max="15" width="9.125" style="108" customWidth="1"/>
    <col min="16" max="16" width="16.75390625" style="108" customWidth="1"/>
    <col min="17" max="16384" width="9.125" style="108" customWidth="1"/>
  </cols>
  <sheetData>
    <row r="1" spans="2:16" ht="15">
      <c r="B1" s="106"/>
      <c r="C1" s="106"/>
      <c r="D1" s="106"/>
      <c r="E1" s="106"/>
      <c r="F1" s="106"/>
      <c r="G1" s="106"/>
      <c r="H1" s="106"/>
      <c r="I1" s="106"/>
      <c r="J1" s="106"/>
      <c r="K1" s="106"/>
      <c r="L1" s="106"/>
      <c r="M1" s="106"/>
      <c r="N1" s="107"/>
      <c r="O1" s="106"/>
      <c r="P1" s="107" t="s">
        <v>647</v>
      </c>
    </row>
    <row r="2" spans="2:16" ht="15">
      <c r="B2" s="100" t="s">
        <v>314</v>
      </c>
      <c r="C2" s="100"/>
      <c r="D2" s="100"/>
      <c r="E2" s="100"/>
      <c r="F2" s="100"/>
      <c r="G2" s="87"/>
      <c r="H2" s="87"/>
      <c r="I2" s="87"/>
      <c r="J2" s="87"/>
      <c r="K2" s="87"/>
      <c r="L2" s="106"/>
      <c r="M2" s="106"/>
      <c r="N2" s="106"/>
      <c r="O2" s="106"/>
      <c r="P2" s="106"/>
    </row>
    <row r="3" spans="2:16" ht="44.25" customHeight="1">
      <c r="B3" s="310"/>
      <c r="C3" s="311"/>
      <c r="D3" s="288" t="s">
        <v>17</v>
      </c>
      <c r="E3" s="288" t="s">
        <v>22</v>
      </c>
      <c r="F3" s="441" t="s">
        <v>315</v>
      </c>
      <c r="G3" s="441"/>
      <c r="H3" s="441" t="s">
        <v>316</v>
      </c>
      <c r="I3" s="441"/>
      <c r="J3" s="441" t="s">
        <v>317</v>
      </c>
      <c r="K3" s="441"/>
      <c r="L3" s="106"/>
      <c r="M3" s="106"/>
      <c r="N3" s="106"/>
      <c r="O3" s="106"/>
      <c r="P3" s="106"/>
    </row>
    <row r="4" spans="2:16" ht="15" customHeight="1">
      <c r="B4" s="312"/>
      <c r="C4" s="313"/>
      <c r="D4" s="288"/>
      <c r="E4" s="288"/>
      <c r="F4" s="441"/>
      <c r="G4" s="441"/>
      <c r="H4" s="441"/>
      <c r="I4" s="441"/>
      <c r="J4" s="441"/>
      <c r="K4" s="441"/>
      <c r="L4" s="106"/>
      <c r="M4" s="106"/>
      <c r="N4" s="106"/>
      <c r="O4" s="106"/>
      <c r="P4" s="106"/>
    </row>
    <row r="5" spans="2:16" ht="15" customHeight="1">
      <c r="B5" s="314"/>
      <c r="C5" s="315"/>
      <c r="D5" s="288"/>
      <c r="E5" s="288"/>
      <c r="F5" s="441"/>
      <c r="G5" s="441"/>
      <c r="H5" s="441"/>
      <c r="I5" s="441"/>
      <c r="J5" s="441"/>
      <c r="K5" s="441"/>
      <c r="L5" s="106"/>
      <c r="M5" s="106"/>
      <c r="N5" s="106"/>
      <c r="O5" s="106"/>
      <c r="P5" s="106"/>
    </row>
    <row r="6" spans="2:16" ht="15">
      <c r="B6" s="289" t="s">
        <v>15</v>
      </c>
      <c r="C6" s="289"/>
      <c r="D6" s="67" t="s">
        <v>16</v>
      </c>
      <c r="E6" s="67">
        <v>1</v>
      </c>
      <c r="F6" s="461">
        <v>2</v>
      </c>
      <c r="G6" s="461"/>
      <c r="H6" s="461">
        <v>3</v>
      </c>
      <c r="I6" s="461"/>
      <c r="J6" s="461">
        <v>4</v>
      </c>
      <c r="K6" s="461"/>
      <c r="L6" s="106"/>
      <c r="M6" s="67"/>
      <c r="N6" s="288" t="s">
        <v>151</v>
      </c>
      <c r="O6" s="288"/>
      <c r="P6" s="288"/>
    </row>
    <row r="7" spans="2:16" ht="36" customHeight="1">
      <c r="B7" s="305" t="s">
        <v>86</v>
      </c>
      <c r="C7" s="306"/>
      <c r="D7" s="75">
        <v>164</v>
      </c>
      <c r="E7" s="57"/>
      <c r="F7" s="461"/>
      <c r="G7" s="461"/>
      <c r="H7" s="461"/>
      <c r="I7" s="461"/>
      <c r="J7" s="461"/>
      <c r="K7" s="461"/>
      <c r="L7" s="106"/>
      <c r="M7" s="67" t="str">
        <f>IF(E7&gt;=SUM(F7:K7),"ok","chyba")</f>
        <v>ok</v>
      </c>
      <c r="N7" s="453" t="s">
        <v>401</v>
      </c>
      <c r="O7" s="453"/>
      <c r="P7" s="453"/>
    </row>
    <row r="8" spans="2:16" ht="31.5" customHeight="1">
      <c r="B8" s="305" t="s">
        <v>98</v>
      </c>
      <c r="C8" s="306"/>
      <c r="D8" s="75">
        <v>165</v>
      </c>
      <c r="E8" s="57"/>
      <c r="F8" s="461"/>
      <c r="G8" s="461"/>
      <c r="H8" s="461"/>
      <c r="I8" s="461"/>
      <c r="J8" s="461"/>
      <c r="K8" s="461"/>
      <c r="L8" s="106"/>
      <c r="M8" s="67" t="str">
        <f>IF(E8&gt;=SUM(F8:K8),"ok","chyba")</f>
        <v>ok</v>
      </c>
      <c r="N8" s="453" t="s">
        <v>401</v>
      </c>
      <c r="O8" s="453"/>
      <c r="P8" s="453"/>
    </row>
    <row r="9" spans="2:16" ht="15">
      <c r="B9" s="106"/>
      <c r="C9" s="106"/>
      <c r="D9" s="106"/>
      <c r="E9" s="106"/>
      <c r="F9" s="106"/>
      <c r="G9" s="106"/>
      <c r="H9" s="106"/>
      <c r="I9" s="106"/>
      <c r="J9" s="106"/>
      <c r="K9" s="106"/>
      <c r="L9" s="106"/>
      <c r="M9" s="106"/>
      <c r="N9" s="106"/>
      <c r="O9" s="106"/>
      <c r="P9" s="106"/>
    </row>
    <row r="10" spans="2:16" ht="15">
      <c r="B10" s="462" t="s">
        <v>318</v>
      </c>
      <c r="C10" s="462"/>
      <c r="D10" s="462"/>
      <c r="E10" s="462"/>
      <c r="F10" s="462"/>
      <c r="G10" s="462"/>
      <c r="H10" s="462"/>
      <c r="I10" s="462"/>
      <c r="J10" s="462"/>
      <c r="K10" s="462"/>
      <c r="L10" s="462"/>
      <c r="M10" s="106"/>
      <c r="N10" s="106"/>
      <c r="O10" s="106"/>
      <c r="P10" s="106"/>
    </row>
    <row r="11" spans="2:16" ht="15">
      <c r="B11" s="462" t="s">
        <v>342</v>
      </c>
      <c r="C11" s="462"/>
      <c r="D11" s="462"/>
      <c r="E11" s="462"/>
      <c r="F11" s="462"/>
      <c r="G11" s="462"/>
      <c r="H11" s="462"/>
      <c r="I11" s="462"/>
      <c r="J11" s="462"/>
      <c r="K11" s="462"/>
      <c r="L11" s="462"/>
      <c r="M11" s="106"/>
      <c r="N11" s="106"/>
      <c r="O11" s="106"/>
      <c r="P11" s="106"/>
    </row>
    <row r="12" spans="2:16" ht="15">
      <c r="B12" s="463"/>
      <c r="C12" s="284" t="s">
        <v>17</v>
      </c>
      <c r="D12" s="284" t="s">
        <v>34</v>
      </c>
      <c r="E12" s="284" t="s">
        <v>78</v>
      </c>
      <c r="F12" s="284"/>
      <c r="G12" s="284"/>
      <c r="H12" s="284"/>
      <c r="I12" s="284"/>
      <c r="J12" s="96"/>
      <c r="K12" s="96"/>
      <c r="L12" s="96"/>
      <c r="M12" s="106"/>
      <c r="N12" s="106"/>
      <c r="O12" s="106"/>
      <c r="P12" s="106"/>
    </row>
    <row r="13" spans="2:16" ht="15">
      <c r="B13" s="464"/>
      <c r="C13" s="284"/>
      <c r="D13" s="284"/>
      <c r="E13" s="284"/>
      <c r="F13" s="284"/>
      <c r="G13" s="284"/>
      <c r="H13" s="284"/>
      <c r="I13" s="284"/>
      <c r="J13" s="96"/>
      <c r="K13" s="96"/>
      <c r="L13" s="96"/>
      <c r="M13" s="106"/>
      <c r="N13" s="106"/>
      <c r="O13" s="106"/>
      <c r="P13" s="106"/>
    </row>
    <row r="14" spans="2:16" ht="28.5">
      <c r="B14" s="465"/>
      <c r="C14" s="284"/>
      <c r="D14" s="284"/>
      <c r="E14" s="102" t="s">
        <v>319</v>
      </c>
      <c r="F14" s="102" t="s">
        <v>320</v>
      </c>
      <c r="G14" s="102" t="s">
        <v>321</v>
      </c>
      <c r="H14" s="103" t="s">
        <v>322</v>
      </c>
      <c r="I14" s="103" t="s">
        <v>323</v>
      </c>
      <c r="J14" s="96"/>
      <c r="K14" s="61"/>
      <c r="L14" s="61"/>
      <c r="M14" s="106"/>
      <c r="N14" s="106"/>
      <c r="O14" s="106"/>
      <c r="P14" s="106"/>
    </row>
    <row r="15" spans="2:16" ht="29.25" customHeight="1">
      <c r="B15" s="95" t="s">
        <v>15</v>
      </c>
      <c r="C15" s="64" t="s">
        <v>16</v>
      </c>
      <c r="D15" s="64">
        <v>1</v>
      </c>
      <c r="E15" s="64">
        <v>2</v>
      </c>
      <c r="F15" s="64">
        <v>3</v>
      </c>
      <c r="G15" s="64">
        <v>4</v>
      </c>
      <c r="H15" s="64">
        <v>5</v>
      </c>
      <c r="I15" s="64">
        <v>6</v>
      </c>
      <c r="J15" s="61"/>
      <c r="K15" s="68"/>
      <c r="L15" s="73"/>
      <c r="M15" s="67"/>
      <c r="N15" s="288" t="s">
        <v>151</v>
      </c>
      <c r="O15" s="288"/>
      <c r="P15" s="288"/>
    </row>
    <row r="16" spans="2:16" ht="57">
      <c r="B16" s="84" t="s">
        <v>324</v>
      </c>
      <c r="C16" s="75">
        <v>166</v>
      </c>
      <c r="D16" s="59"/>
      <c r="E16" s="59"/>
      <c r="F16" s="59"/>
      <c r="G16" s="59"/>
      <c r="H16" s="59"/>
      <c r="I16" s="59"/>
      <c r="J16" s="61"/>
      <c r="K16" s="68"/>
      <c r="L16" s="200"/>
      <c r="M16" s="67" t="str">
        <f>IF(D16&gt;=SUM(E16:I16),"ok","chyba")</f>
        <v>ok</v>
      </c>
      <c r="N16" s="453" t="s">
        <v>325</v>
      </c>
      <c r="O16" s="453"/>
      <c r="P16" s="453"/>
    </row>
    <row r="17" spans="2:16" ht="28.5" customHeight="1">
      <c r="B17" s="84" t="s">
        <v>79</v>
      </c>
      <c r="C17" s="75">
        <v>167</v>
      </c>
      <c r="D17" s="59"/>
      <c r="E17" s="59"/>
      <c r="F17" s="59"/>
      <c r="G17" s="59"/>
      <c r="H17" s="64" t="s">
        <v>18</v>
      </c>
      <c r="I17" s="64" t="s">
        <v>18</v>
      </c>
      <c r="J17" s="61"/>
      <c r="K17" s="68"/>
      <c r="L17" s="200"/>
      <c r="M17" s="67" t="str">
        <f>IF(D17&gt;=SUM(E17:G17),"ok","chyba")</f>
        <v>ok</v>
      </c>
      <c r="N17" s="453" t="s">
        <v>326</v>
      </c>
      <c r="O17" s="453"/>
      <c r="P17" s="453"/>
    </row>
    <row r="18" spans="2:16" ht="28.5">
      <c r="B18" s="84" t="s">
        <v>80</v>
      </c>
      <c r="C18" s="75">
        <v>168</v>
      </c>
      <c r="D18" s="59"/>
      <c r="E18" s="59"/>
      <c r="F18" s="59"/>
      <c r="G18" s="59"/>
      <c r="H18" s="64" t="s">
        <v>18</v>
      </c>
      <c r="I18" s="64" t="s">
        <v>18</v>
      </c>
      <c r="J18" s="61"/>
      <c r="K18" s="68"/>
      <c r="L18" s="200"/>
      <c r="M18" s="67" t="str">
        <f aca="true" t="shared" si="0" ref="M18:M25">IF(D18&gt;=SUM(E18:G18),"ok","chyba")</f>
        <v>ok</v>
      </c>
      <c r="N18" s="453" t="s">
        <v>325</v>
      </c>
      <c r="O18" s="453"/>
      <c r="P18" s="453"/>
    </row>
    <row r="19" spans="2:16" ht="28.5">
      <c r="B19" s="84" t="s">
        <v>82</v>
      </c>
      <c r="C19" s="75">
        <v>169</v>
      </c>
      <c r="D19" s="59"/>
      <c r="E19" s="59"/>
      <c r="F19" s="59"/>
      <c r="G19" s="59"/>
      <c r="H19" s="64" t="s">
        <v>18</v>
      </c>
      <c r="I19" s="64" t="s">
        <v>18</v>
      </c>
      <c r="J19" s="61"/>
      <c r="K19" s="68"/>
      <c r="L19" s="200"/>
      <c r="M19" s="67" t="str">
        <f t="shared" si="0"/>
        <v>ok</v>
      </c>
      <c r="N19" s="453" t="s">
        <v>325</v>
      </c>
      <c r="O19" s="453"/>
      <c r="P19" s="453"/>
    </row>
    <row r="20" spans="2:16" ht="28.5">
      <c r="B20" s="84" t="s">
        <v>81</v>
      </c>
      <c r="C20" s="75">
        <v>170</v>
      </c>
      <c r="D20" s="59"/>
      <c r="E20" s="59"/>
      <c r="F20" s="59"/>
      <c r="G20" s="59"/>
      <c r="H20" s="64" t="s">
        <v>18</v>
      </c>
      <c r="I20" s="64" t="s">
        <v>18</v>
      </c>
      <c r="J20" s="61"/>
      <c r="K20" s="68"/>
      <c r="L20" s="200"/>
      <c r="M20" s="67" t="str">
        <f t="shared" si="0"/>
        <v>ok</v>
      </c>
      <c r="N20" s="453" t="s">
        <v>325</v>
      </c>
      <c r="O20" s="453"/>
      <c r="P20" s="453"/>
    </row>
    <row r="21" spans="2:16" ht="28.5">
      <c r="B21" s="84" t="s">
        <v>83</v>
      </c>
      <c r="C21" s="75">
        <v>171</v>
      </c>
      <c r="D21" s="59"/>
      <c r="E21" s="59"/>
      <c r="F21" s="59"/>
      <c r="G21" s="59"/>
      <c r="H21" s="64" t="s">
        <v>18</v>
      </c>
      <c r="I21" s="64" t="s">
        <v>18</v>
      </c>
      <c r="J21" s="61"/>
      <c r="K21" s="68"/>
      <c r="L21" s="200"/>
      <c r="M21" s="67" t="str">
        <f t="shared" si="0"/>
        <v>ok</v>
      </c>
      <c r="N21" s="453" t="s">
        <v>325</v>
      </c>
      <c r="O21" s="453"/>
      <c r="P21" s="453"/>
    </row>
    <row r="22" spans="2:16" ht="28.5">
      <c r="B22" s="84" t="s">
        <v>123</v>
      </c>
      <c r="C22" s="75">
        <v>172</v>
      </c>
      <c r="D22" s="59"/>
      <c r="E22" s="59"/>
      <c r="F22" s="59"/>
      <c r="G22" s="59"/>
      <c r="H22" s="64" t="s">
        <v>18</v>
      </c>
      <c r="I22" s="64" t="s">
        <v>18</v>
      </c>
      <c r="J22" s="61"/>
      <c r="K22" s="68"/>
      <c r="L22" s="200"/>
      <c r="M22" s="67" t="str">
        <f t="shared" si="0"/>
        <v>ok</v>
      </c>
      <c r="N22" s="453" t="s">
        <v>325</v>
      </c>
      <c r="O22" s="453"/>
      <c r="P22" s="453"/>
    </row>
    <row r="23" spans="2:16" ht="28.5">
      <c r="B23" s="84" t="s">
        <v>327</v>
      </c>
      <c r="C23" s="75">
        <v>173</v>
      </c>
      <c r="D23" s="59"/>
      <c r="E23" s="59"/>
      <c r="F23" s="59"/>
      <c r="G23" s="59"/>
      <c r="H23" s="64" t="s">
        <v>18</v>
      </c>
      <c r="I23" s="64" t="s">
        <v>18</v>
      </c>
      <c r="J23" s="61"/>
      <c r="K23" s="68"/>
      <c r="L23" s="200"/>
      <c r="M23" s="67" t="str">
        <f t="shared" si="0"/>
        <v>ok</v>
      </c>
      <c r="N23" s="453" t="s">
        <v>325</v>
      </c>
      <c r="O23" s="453"/>
      <c r="P23" s="453"/>
    </row>
    <row r="24" spans="2:16" ht="28.5">
      <c r="B24" s="84" t="s">
        <v>328</v>
      </c>
      <c r="C24" s="75">
        <v>174</v>
      </c>
      <c r="D24" s="59"/>
      <c r="E24" s="59"/>
      <c r="F24" s="59"/>
      <c r="G24" s="59"/>
      <c r="H24" s="64" t="s">
        <v>18</v>
      </c>
      <c r="I24" s="64" t="s">
        <v>18</v>
      </c>
      <c r="J24" s="61"/>
      <c r="K24" s="68"/>
      <c r="L24" s="200"/>
      <c r="M24" s="67" t="str">
        <f t="shared" si="0"/>
        <v>ok</v>
      </c>
      <c r="N24" s="453" t="s">
        <v>325</v>
      </c>
      <c r="O24" s="453"/>
      <c r="P24" s="453"/>
    </row>
    <row r="25" spans="2:16" ht="28.5">
      <c r="B25" s="84" t="s">
        <v>329</v>
      </c>
      <c r="C25" s="75">
        <v>175</v>
      </c>
      <c r="D25" s="59"/>
      <c r="E25" s="59"/>
      <c r="F25" s="59"/>
      <c r="G25" s="59"/>
      <c r="H25" s="64" t="s">
        <v>18</v>
      </c>
      <c r="I25" s="64" t="s">
        <v>18</v>
      </c>
      <c r="J25" s="61"/>
      <c r="K25" s="68"/>
      <c r="L25" s="200"/>
      <c r="M25" s="67" t="str">
        <f t="shared" si="0"/>
        <v>ok</v>
      </c>
      <c r="N25" s="453" t="s">
        <v>325</v>
      </c>
      <c r="O25" s="453"/>
      <c r="P25" s="453"/>
    </row>
    <row r="26" spans="2:16" ht="57">
      <c r="B26" s="84" t="s">
        <v>330</v>
      </c>
      <c r="C26" s="75">
        <v>176</v>
      </c>
      <c r="D26" s="59"/>
      <c r="E26" s="64" t="s">
        <v>18</v>
      </c>
      <c r="F26" s="64" t="s">
        <v>18</v>
      </c>
      <c r="G26" s="59"/>
      <c r="H26" s="59"/>
      <c r="I26" s="59"/>
      <c r="J26" s="61"/>
      <c r="K26" s="68"/>
      <c r="L26" s="200"/>
      <c r="M26" s="67" t="str">
        <f>IF(D26&gt;=SUM(G26:I26),"ok","chyba")</f>
        <v>ok</v>
      </c>
      <c r="N26" s="453" t="s">
        <v>325</v>
      </c>
      <c r="O26" s="453"/>
      <c r="P26" s="453"/>
    </row>
    <row r="27" spans="2:16" ht="57">
      <c r="B27" s="84" t="s">
        <v>331</v>
      </c>
      <c r="C27" s="75">
        <v>177</v>
      </c>
      <c r="D27" s="59"/>
      <c r="E27" s="64" t="s">
        <v>18</v>
      </c>
      <c r="F27" s="64" t="s">
        <v>18</v>
      </c>
      <c r="G27" s="59"/>
      <c r="H27" s="59"/>
      <c r="I27" s="59"/>
      <c r="J27" s="61"/>
      <c r="K27" s="68"/>
      <c r="L27" s="200"/>
      <c r="M27" s="67" t="str">
        <f>IF(D27&gt;=SUM(G27:I27),"ok","chyba")</f>
        <v>ok</v>
      </c>
      <c r="N27" s="453" t="s">
        <v>325</v>
      </c>
      <c r="O27" s="453"/>
      <c r="P27" s="453"/>
    </row>
    <row r="28" spans="2:16" ht="57">
      <c r="B28" s="84" t="s">
        <v>332</v>
      </c>
      <c r="C28" s="75">
        <v>178</v>
      </c>
      <c r="D28" s="59"/>
      <c r="E28" s="64" t="s">
        <v>18</v>
      </c>
      <c r="F28" s="64" t="s">
        <v>18</v>
      </c>
      <c r="G28" s="59"/>
      <c r="H28" s="59"/>
      <c r="I28" s="59"/>
      <c r="J28" s="61"/>
      <c r="K28" s="68"/>
      <c r="L28" s="200"/>
      <c r="M28" s="67" t="str">
        <f>IF(D28&gt;=SUM(G28:I28),"ok","chyba")</f>
        <v>ok</v>
      </c>
      <c r="N28" s="453" t="s">
        <v>325</v>
      </c>
      <c r="O28" s="453"/>
      <c r="P28" s="453"/>
    </row>
    <row r="29" spans="2:16" ht="42.75">
      <c r="B29" s="84" t="s">
        <v>333</v>
      </c>
      <c r="C29" s="75">
        <v>179</v>
      </c>
      <c r="D29" s="59"/>
      <c r="E29" s="64" t="s">
        <v>18</v>
      </c>
      <c r="F29" s="64" t="s">
        <v>18</v>
      </c>
      <c r="G29" s="59"/>
      <c r="H29" s="59"/>
      <c r="I29" s="59"/>
      <c r="J29" s="61"/>
      <c r="K29" s="68"/>
      <c r="L29" s="200"/>
      <c r="M29" s="67" t="str">
        <f>IF(D29&gt;=SUM(G29:I29),"ok","chyba")</f>
        <v>ok</v>
      </c>
      <c r="N29" s="453" t="s">
        <v>325</v>
      </c>
      <c r="O29" s="453"/>
      <c r="P29" s="453"/>
    </row>
    <row r="30" spans="2:16" ht="42.75">
      <c r="B30" s="84" t="s">
        <v>84</v>
      </c>
      <c r="C30" s="75">
        <v>180</v>
      </c>
      <c r="D30" s="59"/>
      <c r="E30" s="64" t="s">
        <v>18</v>
      </c>
      <c r="F30" s="64" t="s">
        <v>18</v>
      </c>
      <c r="G30" s="59"/>
      <c r="H30" s="59"/>
      <c r="I30" s="59"/>
      <c r="J30" s="61"/>
      <c r="K30" s="68"/>
      <c r="L30" s="200"/>
      <c r="M30" s="67" t="str">
        <f>IF(D30&gt;=SUM(G30:I30),"ok","chyba")</f>
        <v>ok</v>
      </c>
      <c r="N30" s="453" t="s">
        <v>325</v>
      </c>
      <c r="O30" s="453"/>
      <c r="P30" s="453"/>
    </row>
    <row r="31" spans="2:16" ht="42.75">
      <c r="B31" s="84" t="s">
        <v>334</v>
      </c>
      <c r="C31" s="75">
        <v>181</v>
      </c>
      <c r="D31" s="59"/>
      <c r="E31" s="59"/>
      <c r="F31" s="59"/>
      <c r="G31" s="59"/>
      <c r="H31" s="59"/>
      <c r="I31" s="59"/>
      <c r="J31" s="61"/>
      <c r="K31" s="68"/>
      <c r="L31" s="200"/>
      <c r="M31" s="67" t="str">
        <f>IF(D31&gt;=SUM(E31:I31),"ok","chyba")</f>
        <v>ok</v>
      </c>
      <c r="N31" s="453" t="s">
        <v>335</v>
      </c>
      <c r="O31" s="453"/>
      <c r="P31" s="453"/>
    </row>
    <row r="32" spans="2:16" ht="42.75">
      <c r="B32" s="85" t="s">
        <v>336</v>
      </c>
      <c r="C32" s="105">
        <v>182</v>
      </c>
      <c r="D32" s="63"/>
      <c r="E32" s="59"/>
      <c r="F32" s="59"/>
      <c r="G32" s="59"/>
      <c r="H32" s="59"/>
      <c r="I32" s="59"/>
      <c r="J32" s="97"/>
      <c r="K32" s="82"/>
      <c r="L32" s="73"/>
      <c r="M32" s="67" t="str">
        <f>IF(D32&gt;=SUM(E32:I32),"ok","chyba")</f>
        <v>ok</v>
      </c>
      <c r="N32" s="453" t="s">
        <v>402</v>
      </c>
      <c r="O32" s="453"/>
      <c r="P32" s="453"/>
    </row>
    <row r="33" spans="2:16" ht="15">
      <c r="B33" s="106"/>
      <c r="C33" s="106"/>
      <c r="D33" s="106"/>
      <c r="E33" s="106"/>
      <c r="F33" s="106"/>
      <c r="G33" s="106"/>
      <c r="H33" s="106"/>
      <c r="I33" s="106"/>
      <c r="J33" s="106"/>
      <c r="K33" s="106"/>
      <c r="L33" s="106"/>
      <c r="M33" s="106"/>
      <c r="N33" s="106"/>
      <c r="O33" s="106"/>
      <c r="P33" s="106"/>
    </row>
    <row r="34" spans="2:16" ht="15">
      <c r="B34" s="106"/>
      <c r="C34" s="106"/>
      <c r="D34" s="106"/>
      <c r="E34" s="106"/>
      <c r="F34" s="106"/>
      <c r="G34" s="106"/>
      <c r="H34" s="106"/>
      <c r="I34" s="106"/>
      <c r="J34" s="106"/>
      <c r="K34" s="106"/>
      <c r="L34" s="106"/>
      <c r="M34" s="106"/>
      <c r="N34" s="106"/>
      <c r="O34" s="106"/>
      <c r="P34" s="106"/>
    </row>
    <row r="35" spans="2:16" ht="15">
      <c r="B35" s="98" t="s">
        <v>341</v>
      </c>
      <c r="C35" s="98"/>
      <c r="D35" s="98"/>
      <c r="E35" s="92"/>
      <c r="F35" s="444"/>
      <c r="G35" s="444"/>
      <c r="H35" s="444"/>
      <c r="I35" s="444"/>
      <c r="J35" s="444"/>
      <c r="K35" s="106"/>
      <c r="L35" s="106"/>
      <c r="M35" s="106"/>
      <c r="N35" s="106"/>
      <c r="O35" s="106"/>
      <c r="P35" s="106"/>
    </row>
    <row r="36" spans="2:16" ht="15">
      <c r="B36" s="99" t="s">
        <v>337</v>
      </c>
      <c r="C36" s="99"/>
      <c r="D36" s="99"/>
      <c r="E36" s="104"/>
      <c r="F36" s="439"/>
      <c r="G36" s="439"/>
      <c r="H36" s="439"/>
      <c r="I36" s="439"/>
      <c r="J36" s="439"/>
      <c r="K36" s="106"/>
      <c r="L36" s="106"/>
      <c r="M36" s="106"/>
      <c r="N36" s="106"/>
      <c r="O36" s="106"/>
      <c r="P36" s="106"/>
    </row>
    <row r="37" spans="2:16" ht="15">
      <c r="B37" s="288"/>
      <c r="C37" s="288" t="s">
        <v>17</v>
      </c>
      <c r="D37" s="288" t="s">
        <v>35</v>
      </c>
      <c r="E37" s="288" t="s">
        <v>85</v>
      </c>
      <c r="F37" s="288"/>
      <c r="G37" s="288" t="s">
        <v>75</v>
      </c>
      <c r="H37" s="288"/>
      <c r="I37" s="288"/>
      <c r="J37" s="288"/>
      <c r="K37" s="106"/>
      <c r="L37" s="106"/>
      <c r="M37" s="106"/>
      <c r="N37" s="106"/>
      <c r="O37" s="106"/>
      <c r="P37" s="106"/>
    </row>
    <row r="38" spans="2:16" ht="42.75">
      <c r="B38" s="288"/>
      <c r="C38" s="288"/>
      <c r="D38" s="288"/>
      <c r="E38" s="288"/>
      <c r="F38" s="288"/>
      <c r="G38" s="288" t="s">
        <v>338</v>
      </c>
      <c r="H38" s="288"/>
      <c r="I38" s="77" t="s">
        <v>339</v>
      </c>
      <c r="J38" s="77" t="s">
        <v>340</v>
      </c>
      <c r="K38" s="106"/>
      <c r="L38" s="106"/>
      <c r="M38" s="106"/>
      <c r="N38" s="106"/>
      <c r="O38" s="106"/>
      <c r="P38" s="106"/>
    </row>
    <row r="39" spans="2:16" ht="15">
      <c r="B39" s="75" t="s">
        <v>15</v>
      </c>
      <c r="C39" s="75" t="s">
        <v>16</v>
      </c>
      <c r="D39" s="75">
        <v>1</v>
      </c>
      <c r="E39" s="430">
        <v>2</v>
      </c>
      <c r="F39" s="430"/>
      <c r="G39" s="430">
        <v>3</v>
      </c>
      <c r="H39" s="430"/>
      <c r="I39" s="75">
        <v>4</v>
      </c>
      <c r="J39" s="75">
        <v>5</v>
      </c>
      <c r="K39" s="106"/>
      <c r="L39" s="106"/>
      <c r="M39" s="67"/>
      <c r="N39" s="288" t="s">
        <v>151</v>
      </c>
      <c r="O39" s="288"/>
      <c r="P39" s="288"/>
    </row>
    <row r="40" spans="2:16" ht="28.5">
      <c r="B40" s="85" t="s">
        <v>150</v>
      </c>
      <c r="C40" s="75">
        <v>183</v>
      </c>
      <c r="D40" s="63"/>
      <c r="E40" s="316" t="s">
        <v>18</v>
      </c>
      <c r="F40" s="317"/>
      <c r="G40" s="431"/>
      <c r="H40" s="431"/>
      <c r="I40" s="63"/>
      <c r="J40" s="63"/>
      <c r="K40" s="106"/>
      <c r="L40" s="106"/>
      <c r="M40" s="67" t="str">
        <f>IF(D40=G40+I40+J40,"ok","chyba")</f>
        <v>ok</v>
      </c>
      <c r="N40" s="453" t="s">
        <v>152</v>
      </c>
      <c r="O40" s="453"/>
      <c r="P40" s="453"/>
    </row>
    <row r="41" spans="2:16" ht="28.5">
      <c r="B41" s="85" t="s">
        <v>36</v>
      </c>
      <c r="C41" s="75">
        <v>184</v>
      </c>
      <c r="D41" s="63"/>
      <c r="E41" s="316" t="s">
        <v>18</v>
      </c>
      <c r="F41" s="317"/>
      <c r="G41" s="431"/>
      <c r="H41" s="431"/>
      <c r="I41" s="63"/>
      <c r="J41" s="63"/>
      <c r="K41" s="106"/>
      <c r="L41" s="106"/>
      <c r="M41" s="67" t="str">
        <f>IF(D41=G41+I41+J41,"ok","chyba")</f>
        <v>ok</v>
      </c>
      <c r="N41" s="453" t="s">
        <v>153</v>
      </c>
      <c r="O41" s="453"/>
      <c r="P41" s="453"/>
    </row>
    <row r="42" spans="2:16" ht="28.5">
      <c r="B42" s="85" t="s">
        <v>37</v>
      </c>
      <c r="C42" s="75">
        <v>185</v>
      </c>
      <c r="D42" s="63"/>
      <c r="E42" s="466"/>
      <c r="F42" s="467"/>
      <c r="G42" s="431"/>
      <c r="H42" s="431"/>
      <c r="I42" s="63"/>
      <c r="J42" s="63"/>
      <c r="K42" s="106"/>
      <c r="L42" s="106"/>
      <c r="M42" s="67" t="str">
        <f>IF(D42=G42+I42+J42,"ok","chyba")</f>
        <v>ok</v>
      </c>
      <c r="N42" s="453" t="s">
        <v>154</v>
      </c>
      <c r="O42" s="453"/>
      <c r="P42" s="453"/>
    </row>
    <row r="43" spans="2:16" ht="15">
      <c r="B43" s="85" t="s">
        <v>38</v>
      </c>
      <c r="C43" s="75">
        <v>186</v>
      </c>
      <c r="D43" s="63"/>
      <c r="E43" s="316" t="s">
        <v>18</v>
      </c>
      <c r="F43" s="317"/>
      <c r="G43" s="431"/>
      <c r="H43" s="431"/>
      <c r="I43" s="63"/>
      <c r="J43" s="63"/>
      <c r="K43" s="106"/>
      <c r="L43" s="106"/>
      <c r="M43" s="67" t="str">
        <f>IF(D43=G43+I43+J43,"ok","chyba")</f>
        <v>ok</v>
      </c>
      <c r="N43" s="453" t="s">
        <v>155</v>
      </c>
      <c r="O43" s="453"/>
      <c r="P43" s="453"/>
    </row>
    <row r="44" spans="2:16" ht="15">
      <c r="B44" s="109" t="s">
        <v>125</v>
      </c>
      <c r="C44" s="106"/>
      <c r="D44" s="106"/>
      <c r="E44" s="106"/>
      <c r="F44" s="106"/>
      <c r="G44" s="106"/>
      <c r="H44" s="106"/>
      <c r="I44" s="106"/>
      <c r="J44" s="106"/>
      <c r="K44" s="106"/>
      <c r="L44" s="106"/>
      <c r="M44" s="106"/>
      <c r="N44" s="106"/>
      <c r="O44" s="106"/>
      <c r="P44" s="106"/>
    </row>
    <row r="45" spans="2:16" ht="15">
      <c r="B45" s="106"/>
      <c r="C45" s="106"/>
      <c r="D45" s="106"/>
      <c r="E45" s="106"/>
      <c r="F45" s="106"/>
      <c r="G45" s="106"/>
      <c r="H45" s="106"/>
      <c r="I45" s="106"/>
      <c r="J45" s="106"/>
      <c r="K45" s="106"/>
      <c r="L45" s="106"/>
      <c r="M45" s="106"/>
      <c r="N45" s="106"/>
      <c r="O45" s="106"/>
      <c r="P45" s="106"/>
    </row>
    <row r="46" spans="2:16" ht="15.75" thickBot="1">
      <c r="B46" s="110" t="s">
        <v>76</v>
      </c>
      <c r="C46" s="111"/>
      <c r="D46" s="112"/>
      <c r="E46" s="112"/>
      <c r="F46" s="112"/>
      <c r="G46" s="112"/>
      <c r="H46" s="112"/>
      <c r="I46" s="112"/>
      <c r="J46" s="112"/>
      <c r="K46" s="106"/>
      <c r="L46" s="106"/>
      <c r="M46" s="106"/>
      <c r="N46" s="106"/>
      <c r="O46" s="106"/>
      <c r="P46" s="106"/>
    </row>
    <row r="47" spans="2:16" ht="15">
      <c r="B47" s="454"/>
      <c r="C47" s="455"/>
      <c r="D47" s="455"/>
      <c r="E47" s="455"/>
      <c r="F47" s="455"/>
      <c r="G47" s="455"/>
      <c r="H47" s="455"/>
      <c r="I47" s="455"/>
      <c r="J47" s="455"/>
      <c r="K47" s="455"/>
      <c r="L47" s="455"/>
      <c r="M47" s="455"/>
      <c r="N47" s="455"/>
      <c r="O47" s="455"/>
      <c r="P47" s="456"/>
    </row>
    <row r="48" spans="2:16" ht="15">
      <c r="B48" s="457"/>
      <c r="C48" s="458"/>
      <c r="D48" s="458"/>
      <c r="E48" s="458"/>
      <c r="F48" s="458"/>
      <c r="G48" s="458"/>
      <c r="H48" s="458"/>
      <c r="I48" s="458"/>
      <c r="J48" s="458"/>
      <c r="K48" s="458"/>
      <c r="L48" s="458"/>
      <c r="M48" s="458"/>
      <c r="N48" s="458"/>
      <c r="O48" s="458"/>
      <c r="P48" s="459"/>
    </row>
    <row r="49" spans="2:16" ht="15">
      <c r="B49" s="457"/>
      <c r="C49" s="458"/>
      <c r="D49" s="458"/>
      <c r="E49" s="458"/>
      <c r="F49" s="458"/>
      <c r="G49" s="458"/>
      <c r="H49" s="458"/>
      <c r="I49" s="458"/>
      <c r="J49" s="458"/>
      <c r="K49" s="458"/>
      <c r="L49" s="458"/>
      <c r="M49" s="458"/>
      <c r="N49" s="458"/>
      <c r="O49" s="458"/>
      <c r="P49" s="459"/>
    </row>
    <row r="50" spans="2:16" ht="15">
      <c r="B50" s="457"/>
      <c r="C50" s="458"/>
      <c r="D50" s="458"/>
      <c r="E50" s="458"/>
      <c r="F50" s="458"/>
      <c r="G50" s="458"/>
      <c r="H50" s="458"/>
      <c r="I50" s="458"/>
      <c r="J50" s="458"/>
      <c r="K50" s="458"/>
      <c r="L50" s="458"/>
      <c r="M50" s="458"/>
      <c r="N50" s="458"/>
      <c r="O50" s="458"/>
      <c r="P50" s="459"/>
    </row>
    <row r="51" spans="2:16" ht="15">
      <c r="B51" s="457"/>
      <c r="C51" s="458"/>
      <c r="D51" s="458"/>
      <c r="E51" s="458"/>
      <c r="F51" s="458"/>
      <c r="G51" s="458"/>
      <c r="H51" s="458"/>
      <c r="I51" s="458"/>
      <c r="J51" s="458"/>
      <c r="K51" s="458"/>
      <c r="L51" s="458"/>
      <c r="M51" s="458"/>
      <c r="N51" s="458"/>
      <c r="O51" s="458"/>
      <c r="P51" s="459"/>
    </row>
    <row r="52" spans="2:16" ht="15">
      <c r="B52" s="457"/>
      <c r="C52" s="458"/>
      <c r="D52" s="458"/>
      <c r="E52" s="458"/>
      <c r="F52" s="458"/>
      <c r="G52" s="458"/>
      <c r="H52" s="458"/>
      <c r="I52" s="458"/>
      <c r="J52" s="458"/>
      <c r="K52" s="458"/>
      <c r="L52" s="458"/>
      <c r="M52" s="458"/>
      <c r="N52" s="458"/>
      <c r="O52" s="458"/>
      <c r="P52" s="459"/>
    </row>
    <row r="53" spans="2:16" ht="15.75" thickBot="1">
      <c r="B53" s="460"/>
      <c r="C53" s="303"/>
      <c r="D53" s="303"/>
      <c r="E53" s="303"/>
      <c r="F53" s="303"/>
      <c r="G53" s="303"/>
      <c r="H53" s="303"/>
      <c r="I53" s="303"/>
      <c r="J53" s="303"/>
      <c r="K53" s="303"/>
      <c r="L53" s="303"/>
      <c r="M53" s="303"/>
      <c r="N53" s="303"/>
      <c r="O53" s="303"/>
      <c r="P53" s="304"/>
    </row>
    <row r="54" spans="2:16" ht="15">
      <c r="B54" s="106"/>
      <c r="C54" s="106"/>
      <c r="D54" s="106"/>
      <c r="E54" s="106"/>
      <c r="F54" s="106"/>
      <c r="G54" s="106"/>
      <c r="H54" s="106"/>
      <c r="I54" s="106"/>
      <c r="J54" s="106"/>
      <c r="K54" s="106"/>
      <c r="L54" s="106"/>
      <c r="M54" s="106"/>
      <c r="N54" s="106"/>
      <c r="O54" s="106"/>
      <c r="P54" s="106"/>
    </row>
    <row r="55" spans="2:16" ht="15">
      <c r="B55" s="106"/>
      <c r="C55" s="106"/>
      <c r="D55" s="106"/>
      <c r="E55" s="106"/>
      <c r="F55" s="106"/>
      <c r="G55" s="106"/>
      <c r="H55" s="106"/>
      <c r="I55" s="106"/>
      <c r="J55" s="106"/>
      <c r="K55" s="106"/>
      <c r="L55" s="106"/>
      <c r="M55" s="106"/>
      <c r="N55" s="106"/>
      <c r="O55" s="106"/>
      <c r="P55" s="106"/>
    </row>
  </sheetData>
  <sheetProtection/>
  <mergeCells count="72">
    <mergeCell ref="E42:F42"/>
    <mergeCell ref="G42:H42"/>
    <mergeCell ref="E43:F43"/>
    <mergeCell ref="G43:H43"/>
    <mergeCell ref="E39:F39"/>
    <mergeCell ref="G39:H39"/>
    <mergeCell ref="E40:F40"/>
    <mergeCell ref="G40:H40"/>
    <mergeCell ref="E41:F41"/>
    <mergeCell ref="I35:I36"/>
    <mergeCell ref="J35:J36"/>
    <mergeCell ref="G41:H41"/>
    <mergeCell ref="B37:B38"/>
    <mergeCell ref="C37:C38"/>
    <mergeCell ref="D37:D38"/>
    <mergeCell ref="E37:F38"/>
    <mergeCell ref="G37:J37"/>
    <mergeCell ref="G38:H38"/>
    <mergeCell ref="E12:I13"/>
    <mergeCell ref="B12:B14"/>
    <mergeCell ref="N18:P18"/>
    <mergeCell ref="N19:P19"/>
    <mergeCell ref="N20:P20"/>
    <mergeCell ref="N21:P21"/>
    <mergeCell ref="N17:P17"/>
    <mergeCell ref="B3:C5"/>
    <mergeCell ref="B10:L10"/>
    <mergeCell ref="B6:C6"/>
    <mergeCell ref="F6:G6"/>
    <mergeCell ref="H6:I6"/>
    <mergeCell ref="J6:K6"/>
    <mergeCell ref="B7:C7"/>
    <mergeCell ref="F7:G7"/>
    <mergeCell ref="B8:C8"/>
    <mergeCell ref="F8:G8"/>
    <mergeCell ref="D3:D5"/>
    <mergeCell ref="E3:E5"/>
    <mergeCell ref="F3:G5"/>
    <mergeCell ref="H3:I5"/>
    <mergeCell ref="J3:K5"/>
    <mergeCell ref="H8:I8"/>
    <mergeCell ref="J8:K8"/>
    <mergeCell ref="N6:P6"/>
    <mergeCell ref="N7:P7"/>
    <mergeCell ref="N8:P8"/>
    <mergeCell ref="N15:P15"/>
    <mergeCell ref="N16:P16"/>
    <mergeCell ref="H7:I7"/>
    <mergeCell ref="J7:K7"/>
    <mergeCell ref="B11:L11"/>
    <mergeCell ref="C12:C14"/>
    <mergeCell ref="D12:D14"/>
    <mergeCell ref="N30:P30"/>
    <mergeCell ref="N31:P31"/>
    <mergeCell ref="N22:P22"/>
    <mergeCell ref="N23:P23"/>
    <mergeCell ref="N24:P24"/>
    <mergeCell ref="N25:P25"/>
    <mergeCell ref="N26:P26"/>
    <mergeCell ref="N27:P27"/>
    <mergeCell ref="N28:P28"/>
    <mergeCell ref="N29:P29"/>
    <mergeCell ref="N32:P32"/>
    <mergeCell ref="B47:P53"/>
    <mergeCell ref="N40:P40"/>
    <mergeCell ref="N41:P41"/>
    <mergeCell ref="N42:P42"/>
    <mergeCell ref="N43:P43"/>
    <mergeCell ref="N39:P39"/>
    <mergeCell ref="F35:F36"/>
    <mergeCell ref="G35:G36"/>
    <mergeCell ref="H35:H36"/>
  </mergeCells>
  <dataValidations count="2">
    <dataValidation type="whole" allowBlank="1" showErrorMessage="1" errorTitle="Pozor!" error="Je nezbytné vložit numerickou hodnotu!" sqref="J46">
      <formula1>0</formula1>
      <formula2>999999</formula2>
    </dataValidation>
    <dataValidation type="whole" allowBlank="1" showErrorMessage="1" errorTitle="Pozor!" error="Vložte číselnou hodnotu!" sqref="N40:N43">
      <formula1>0</formula1>
      <formula2>999999999</formula2>
    </dataValidation>
  </dataValidation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91"/>
  <sheetViews>
    <sheetView zoomScalePageLayoutView="0" workbookViewId="0" topLeftCell="A34">
      <selection activeCell="B47" sqref="B47:B54"/>
    </sheetView>
  </sheetViews>
  <sheetFormatPr defaultColWidth="9.625" defaultRowHeight="12.75"/>
  <cols>
    <col min="1" max="1" width="15.875" style="205" customWidth="1"/>
    <col min="2" max="2" width="111.75390625" style="39" customWidth="1"/>
    <col min="3" max="5" width="9.625" style="34" customWidth="1"/>
    <col min="6" max="6" width="69.625" style="34" customWidth="1"/>
    <col min="7" max="16384" width="9.625" style="34" customWidth="1"/>
  </cols>
  <sheetData>
    <row r="1" ht="15.75">
      <c r="B1" s="33" t="s">
        <v>648</v>
      </c>
    </row>
    <row r="2" ht="18">
      <c r="B2" s="35"/>
    </row>
    <row r="3" spans="1:2" ht="15">
      <c r="A3" s="469" t="s">
        <v>101</v>
      </c>
      <c r="B3" s="469"/>
    </row>
    <row r="4" spans="1:2" ht="18" customHeight="1">
      <c r="A4" s="469"/>
      <c r="B4" s="469"/>
    </row>
    <row r="5" spans="1:2" ht="15">
      <c r="A5" s="469"/>
      <c r="B5" s="469"/>
    </row>
    <row r="6" spans="1:2" ht="18" customHeight="1">
      <c r="A6" s="472" t="s">
        <v>450</v>
      </c>
      <c r="B6" s="472"/>
    </row>
    <row r="7" spans="1:2" ht="15" customHeight="1">
      <c r="A7" s="468" t="s">
        <v>89</v>
      </c>
      <c r="B7" s="468"/>
    </row>
    <row r="8" spans="1:2" ht="15" customHeight="1">
      <c r="A8" s="202"/>
      <c r="B8" s="202"/>
    </row>
    <row r="9" spans="1:2" ht="28.5">
      <c r="A9" s="206" t="s">
        <v>403</v>
      </c>
      <c r="B9" s="208" t="s">
        <v>658</v>
      </c>
    </row>
    <row r="10" spans="1:2" ht="15">
      <c r="A10" s="206" t="s">
        <v>404</v>
      </c>
      <c r="B10" s="208" t="s">
        <v>405</v>
      </c>
    </row>
    <row r="11" spans="1:5" ht="15">
      <c r="A11" s="206" t="s">
        <v>406</v>
      </c>
      <c r="B11" s="209" t="s">
        <v>408</v>
      </c>
      <c r="E11" s="36"/>
    </row>
    <row r="12" spans="1:5" ht="28.5">
      <c r="A12" s="206" t="s">
        <v>407</v>
      </c>
      <c r="B12" s="208" t="s">
        <v>657</v>
      </c>
      <c r="E12" s="36"/>
    </row>
    <row r="13" ht="15.75">
      <c r="B13" s="32"/>
    </row>
    <row r="14" spans="1:2" ht="28.5">
      <c r="A14" s="206" t="s">
        <v>409</v>
      </c>
      <c r="B14" s="208" t="s">
        <v>413</v>
      </c>
    </row>
    <row r="15" spans="1:2" ht="28.5">
      <c r="A15" s="206" t="s">
        <v>410</v>
      </c>
      <c r="B15" s="208" t="s">
        <v>414</v>
      </c>
    </row>
    <row r="16" spans="1:2" ht="15">
      <c r="A16" s="206" t="s">
        <v>411</v>
      </c>
      <c r="B16" s="209" t="s">
        <v>415</v>
      </c>
    </row>
    <row r="17" spans="1:2" ht="28.5">
      <c r="A17" s="206" t="s">
        <v>412</v>
      </c>
      <c r="B17" s="208" t="s">
        <v>659</v>
      </c>
    </row>
    <row r="18" ht="15.75">
      <c r="B18" s="32"/>
    </row>
    <row r="19" spans="1:2" ht="28.5">
      <c r="A19" s="206" t="s">
        <v>662</v>
      </c>
      <c r="B19" s="209" t="s">
        <v>663</v>
      </c>
    </row>
    <row r="20" spans="1:2" ht="15">
      <c r="A20" s="206" t="s">
        <v>416</v>
      </c>
      <c r="B20" s="209" t="s">
        <v>660</v>
      </c>
    </row>
    <row r="21" spans="1:2" ht="15">
      <c r="A21" s="206" t="s">
        <v>417</v>
      </c>
      <c r="B21" s="209" t="s">
        <v>420</v>
      </c>
    </row>
    <row r="22" spans="1:2" ht="15">
      <c r="A22" s="206" t="s">
        <v>418</v>
      </c>
      <c r="B22" s="209" t="s">
        <v>421</v>
      </c>
    </row>
    <row r="23" spans="1:2" ht="15">
      <c r="A23" s="206" t="s">
        <v>419</v>
      </c>
      <c r="B23" s="209" t="s">
        <v>661</v>
      </c>
    </row>
    <row r="24" ht="15.75">
      <c r="B24" s="31"/>
    </row>
    <row r="25" ht="15.75">
      <c r="B25" s="31"/>
    </row>
    <row r="26" spans="1:2" ht="15.75">
      <c r="A26" s="470" t="s">
        <v>180</v>
      </c>
      <c r="B26" s="470"/>
    </row>
    <row r="27" ht="15.75">
      <c r="B27" s="34"/>
    </row>
    <row r="28" spans="1:2" ht="28.5">
      <c r="A28" s="206" t="s">
        <v>422</v>
      </c>
      <c r="B28" s="204" t="s">
        <v>426</v>
      </c>
    </row>
    <row r="29" spans="1:2" ht="15">
      <c r="A29" s="206" t="s">
        <v>423</v>
      </c>
      <c r="B29" s="204" t="s">
        <v>427</v>
      </c>
    </row>
    <row r="30" spans="1:2" ht="15">
      <c r="A30" s="206" t="s">
        <v>424</v>
      </c>
      <c r="B30" s="204" t="s">
        <v>428</v>
      </c>
    </row>
    <row r="31" spans="1:2" ht="15">
      <c r="A31" s="206" t="s">
        <v>425</v>
      </c>
      <c r="B31" s="204" t="s">
        <v>429</v>
      </c>
    </row>
    <row r="32" ht="15.75">
      <c r="B32" s="34"/>
    </row>
    <row r="33" spans="1:2" ht="28.5">
      <c r="A33" s="206" t="s">
        <v>430</v>
      </c>
      <c r="B33" s="204" t="s">
        <v>434</v>
      </c>
    </row>
    <row r="34" spans="1:2" ht="15">
      <c r="A34" s="206" t="s">
        <v>431</v>
      </c>
      <c r="B34" s="204" t="s">
        <v>435</v>
      </c>
    </row>
    <row r="35" spans="1:2" ht="15">
      <c r="A35" s="206" t="s">
        <v>432</v>
      </c>
      <c r="B35" s="204" t="s">
        <v>436</v>
      </c>
    </row>
    <row r="36" spans="1:2" ht="15">
      <c r="A36" s="206" t="s">
        <v>433</v>
      </c>
      <c r="B36" s="204" t="s">
        <v>437</v>
      </c>
    </row>
    <row r="37" ht="15.75">
      <c r="B37" s="201"/>
    </row>
    <row r="38" spans="1:2" ht="15.75">
      <c r="A38" s="470" t="s">
        <v>665</v>
      </c>
      <c r="B38" s="470"/>
    </row>
    <row r="39" ht="15.75">
      <c r="B39" s="201"/>
    </row>
    <row r="40" spans="1:2" ht="28.5">
      <c r="A40" s="206" t="s">
        <v>482</v>
      </c>
      <c r="B40" s="204" t="s">
        <v>667</v>
      </c>
    </row>
    <row r="41" spans="1:2" ht="28.5">
      <c r="A41" s="206" t="s">
        <v>483</v>
      </c>
      <c r="B41" s="204" t="s">
        <v>685</v>
      </c>
    </row>
    <row r="42" spans="1:2" ht="28.5">
      <c r="A42" s="206" t="s">
        <v>484</v>
      </c>
      <c r="B42" s="204" t="s">
        <v>684</v>
      </c>
    </row>
    <row r="43" spans="1:2" ht="28.5">
      <c r="A43" s="206" t="s">
        <v>485</v>
      </c>
      <c r="B43" s="204" t="s">
        <v>668</v>
      </c>
    </row>
    <row r="44" ht="15.75">
      <c r="B44" s="201"/>
    </row>
    <row r="45" spans="1:2" ht="15.75">
      <c r="A45" s="207" t="s">
        <v>216</v>
      </c>
      <c r="B45" s="201"/>
    </row>
    <row r="46" spans="1:2" ht="15.75">
      <c r="A46" s="207"/>
      <c r="B46" s="201"/>
    </row>
    <row r="47" spans="1:2" ht="42.75">
      <c r="A47" s="206" t="s">
        <v>445</v>
      </c>
      <c r="B47" s="203" t="s">
        <v>439</v>
      </c>
    </row>
    <row r="48" spans="1:2" ht="15">
      <c r="A48" s="206" t="s">
        <v>446</v>
      </c>
      <c r="B48" s="203" t="s">
        <v>440</v>
      </c>
    </row>
    <row r="49" spans="1:6" ht="15">
      <c r="A49" s="206" t="s">
        <v>447</v>
      </c>
      <c r="B49" s="203" t="s">
        <v>442</v>
      </c>
      <c r="F49" s="31"/>
    </row>
    <row r="50" spans="1:6" ht="15">
      <c r="A50" s="206" t="s">
        <v>448</v>
      </c>
      <c r="B50" s="203" t="s">
        <v>443</v>
      </c>
      <c r="F50" s="31"/>
    </row>
    <row r="51" spans="1:6" ht="15">
      <c r="A51" s="206" t="s">
        <v>449</v>
      </c>
      <c r="B51" s="203" t="s">
        <v>444</v>
      </c>
      <c r="F51" s="31"/>
    </row>
    <row r="52" spans="1:6" ht="15">
      <c r="A52" s="206" t="s">
        <v>438</v>
      </c>
      <c r="B52" s="203" t="s">
        <v>441</v>
      </c>
      <c r="F52" s="31"/>
    </row>
    <row r="53" spans="1:6" ht="28.5">
      <c r="A53" s="471" t="s">
        <v>486</v>
      </c>
      <c r="B53" s="208" t="s">
        <v>675</v>
      </c>
      <c r="F53" s="31"/>
    </row>
    <row r="54" spans="1:6" ht="43.5" customHeight="1">
      <c r="A54" s="471"/>
      <c r="B54" s="203" t="s">
        <v>676</v>
      </c>
      <c r="F54" s="210"/>
    </row>
    <row r="55" spans="2:6" ht="15.75">
      <c r="B55" s="31"/>
      <c r="F55" s="129"/>
    </row>
    <row r="56" spans="2:6" ht="15.75">
      <c r="B56" s="31"/>
      <c r="F56" s="129"/>
    </row>
    <row r="57" spans="2:6" ht="15.75">
      <c r="B57" s="31"/>
      <c r="F57" s="199"/>
    </row>
    <row r="58" spans="2:6" ht="15.75">
      <c r="B58" s="31"/>
      <c r="F58" s="129"/>
    </row>
    <row r="59" spans="2:6" ht="15.75">
      <c r="B59" s="31"/>
      <c r="F59" s="129"/>
    </row>
    <row r="60" spans="2:6" ht="15.75">
      <c r="B60" s="31"/>
      <c r="F60" s="129"/>
    </row>
    <row r="61" spans="2:6" ht="15.75">
      <c r="B61" s="31"/>
      <c r="F61" s="129"/>
    </row>
    <row r="62" spans="2:6" ht="15.75">
      <c r="B62" s="31"/>
      <c r="F62" s="129"/>
    </row>
    <row r="63" spans="2:6" ht="15.75">
      <c r="B63" s="31"/>
      <c r="F63" s="129"/>
    </row>
    <row r="64" spans="2:6" ht="15.75">
      <c r="B64" s="31"/>
      <c r="F64" s="211"/>
    </row>
    <row r="65" spans="2:6" ht="15.75">
      <c r="B65" s="31"/>
      <c r="F65" s="211"/>
    </row>
    <row r="66" spans="2:6" ht="15.75">
      <c r="B66" s="31"/>
      <c r="F66" s="211"/>
    </row>
    <row r="67" ht="15.75">
      <c r="B67" s="31"/>
    </row>
    <row r="68" ht="15.75">
      <c r="B68" s="31"/>
    </row>
    <row r="69" ht="15.75">
      <c r="B69" s="31"/>
    </row>
    <row r="70" ht="15.75">
      <c r="B70" s="31"/>
    </row>
    <row r="71" ht="15.75">
      <c r="B71" s="31"/>
    </row>
    <row r="72" ht="15.75">
      <c r="B72" s="31"/>
    </row>
    <row r="73" ht="15.75">
      <c r="B73" s="31"/>
    </row>
    <row r="74" ht="15.75">
      <c r="B74" s="31"/>
    </row>
    <row r="75" ht="15.75">
      <c r="B75" s="31"/>
    </row>
    <row r="76" ht="15.75">
      <c r="B76" s="31"/>
    </row>
    <row r="77" ht="15.75">
      <c r="B77" s="31"/>
    </row>
    <row r="78" ht="15.75">
      <c r="B78" s="31"/>
    </row>
    <row r="79" ht="15.75">
      <c r="B79" s="31"/>
    </row>
    <row r="80" ht="15.75">
      <c r="B80" s="31"/>
    </row>
    <row r="81" ht="15.75">
      <c r="B81" s="31"/>
    </row>
    <row r="82" ht="15.75">
      <c r="B82" s="31"/>
    </row>
    <row r="83" ht="15.75">
      <c r="B83" s="31"/>
    </row>
    <row r="84" ht="15.75">
      <c r="B84" s="31"/>
    </row>
    <row r="85" ht="15.75">
      <c r="B85" s="31"/>
    </row>
    <row r="86" ht="15.75">
      <c r="B86" s="31"/>
    </row>
    <row r="87" ht="15.75">
      <c r="B87" s="22"/>
    </row>
    <row r="88" ht="15.75">
      <c r="B88" s="52"/>
    </row>
    <row r="89" ht="15.75">
      <c r="B89" s="52"/>
    </row>
    <row r="90" ht="15.75">
      <c r="B90" s="52"/>
    </row>
    <row r="91" ht="15.75">
      <c r="B91" s="55"/>
    </row>
  </sheetData>
  <sheetProtection/>
  <mergeCells count="6">
    <mergeCell ref="A7:B7"/>
    <mergeCell ref="A3:B5"/>
    <mergeCell ref="A26:B26"/>
    <mergeCell ref="A38:B38"/>
    <mergeCell ref="A53:A54"/>
    <mergeCell ref="A6:B6"/>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MPSV 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ziky</dc:creator>
  <cp:keywords/>
  <dc:description/>
  <cp:lastModifiedBy>CRM</cp:lastModifiedBy>
  <cp:lastPrinted>2018-06-16T12:56:37Z</cp:lastPrinted>
  <dcterms:created xsi:type="dcterms:W3CDTF">2002-09-23T07:59:31Z</dcterms:created>
  <dcterms:modified xsi:type="dcterms:W3CDTF">2019-01-14T07:54:01Z</dcterms:modified>
  <cp:category/>
  <cp:version/>
  <cp:contentType/>
  <cp:contentStatus/>
</cp:coreProperties>
</file>